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FacultyLTA\LTAupdates\"/>
    </mc:Choice>
  </mc:AlternateContent>
  <xr:revisionPtr revIDLastSave="0" documentId="8_{58D854C0-BF7B-4461-BB37-5709236D63C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hemistry LabSim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R5" i="1" s="1"/>
  <c r="O5" i="1"/>
  <c r="J12" i="1" s="1"/>
  <c r="J5" i="1"/>
  <c r="J13" i="1" l="1"/>
  <c r="S5" i="1"/>
  <c r="J14" i="1"/>
  <c r="J11" i="1"/>
  <c r="J15" i="1"/>
  <c r="J21" i="1" l="1"/>
  <c r="J17" i="1"/>
  <c r="J20" i="1"/>
  <c r="J19" i="1"/>
  <c r="J18" i="1"/>
</calcChain>
</file>

<file path=xl/sharedStrings.xml><?xml version="1.0" encoding="utf-8"?>
<sst xmlns="http://schemas.openxmlformats.org/spreadsheetml/2006/main" count="187" uniqueCount="180">
  <si>
    <t>A report containing usage data for each of the LabSims in your chemistry library. This includes when the LabSim has been accessed directly or attempted within a LabSim assessment.</t>
  </si>
  <si>
    <t>Learning Science Chemistry LabSims
Usage Report</t>
  </si>
  <si>
    <t>Total Usage</t>
  </si>
  <si>
    <t>Usage for Resources 
Accessed Directly</t>
  </si>
  <si>
    <t>Usage for Resources in 
LabSim Assessments</t>
  </si>
  <si>
    <t># Simulations</t>
  </si>
  <si>
    <t># Videos</t>
  </si>
  <si>
    <t># Guides</t>
  </si>
  <si>
    <t># Videos + Guides</t>
  </si>
  <si>
    <t># Resources</t>
  </si>
  <si>
    <t>2022-09-01 to 2023-01-01
Liverpool John Moores University: LearnSci LabSims for Chemistry</t>
  </si>
  <si>
    <t>Includes resources accessed directly and in LabSim Assessments.</t>
  </si>
  <si>
    <t>This data is based on the usage for resources that have been added directly to your LMS/VLE using the LTI links.</t>
  </si>
  <si>
    <t xml:space="preserve">This data is based on submitted LabSim Assessment attempts.     </t>
  </si>
  <si>
    <t>Total learning 
activities taken</t>
  </si>
  <si>
    <t>Resource Name</t>
  </si>
  <si>
    <t>Total number of uses</t>
  </si>
  <si>
    <t>Number of uses</t>
  </si>
  <si>
    <t>Number of unique users</t>
  </si>
  <si>
    <t>Melting Point Analysis (Simulation)</t>
  </si>
  <si>
    <t>Melting Point Analysis (Video)</t>
  </si>
  <si>
    <t>Number of different uses</t>
  </si>
  <si>
    <t>% of Library Resources Used</t>
  </si>
  <si>
    <t>Preparing Standard Solutions (Video)</t>
  </si>
  <si>
    <t>Graduated Cylinder (Simulation)</t>
  </si>
  <si>
    <t>For the LearnSci LabSims (Simulations) only</t>
  </si>
  <si>
    <t>UV-Vis Spectrophotometer (Simulation)</t>
  </si>
  <si>
    <t xml:space="preserve">     &gt;0 </t>
  </si>
  <si>
    <t>The percentage of the LabSims (Simulations) in the library that have been used more than 0, 10, 25, 50 or 100 times.</t>
  </si>
  <si>
    <t>IR Spectroscopy (Guide)</t>
  </si>
  <si>
    <t xml:space="preserve">    &gt;10</t>
  </si>
  <si>
    <t>Weighing with Taring using an Analytical Balance (Simulation)</t>
  </si>
  <si>
    <t xml:space="preserve">     &gt;25</t>
  </si>
  <si>
    <t>Titration Burette Reading (Simulation)</t>
  </si>
  <si>
    <t xml:space="preserve">     &gt;50</t>
  </si>
  <si>
    <t>Weighing with Taring using a Top Pan Balance (Simulation)</t>
  </si>
  <si>
    <t xml:space="preserve">   &gt;100</t>
  </si>
  <si>
    <t>Preparing Solutions by Dilution (Video)</t>
  </si>
  <si>
    <t>For all library resources: Simulations, Videos, and Guides</t>
  </si>
  <si>
    <t>Gas Chromatography: Practical (Guide)</t>
  </si>
  <si>
    <t>The percentage of all the resources, including the videos and guides, in the library that have been used more than 0, 10, 25, 50 or 100 times.</t>
  </si>
  <si>
    <t>Preparing Standard Solutions (Guide)</t>
  </si>
  <si>
    <t>Thin Layer Chromatography (TLC) (Video)</t>
  </si>
  <si>
    <t>Separating Funnel (Video)</t>
  </si>
  <si>
    <t>Gas Chromatography: Theory (Guide)</t>
  </si>
  <si>
    <t>Safety Features and Hazards (Simulation)</t>
  </si>
  <si>
    <t>Titration End Point (Simulation)</t>
  </si>
  <si>
    <t>Preparing Standard Solutions (Simulation)</t>
  </si>
  <si>
    <t>Preparing Solutions by Dilution (Guide)</t>
  </si>
  <si>
    <t>Thin Layer Chromatography (TLC) Setup (Simulation)</t>
  </si>
  <si>
    <t>Separating Funnel (Simulation)</t>
  </si>
  <si>
    <t>Weighing with Taring using an Analytical Balance (Video)</t>
  </si>
  <si>
    <t>IR: Fundamentals (Simulation)</t>
  </si>
  <si>
    <t>Bunsen Burner (Simulation)</t>
  </si>
  <si>
    <t>Automated Pipette (Simulation)</t>
  </si>
  <si>
    <t>IR: Recording Spectra (Simulation)</t>
  </si>
  <si>
    <t>Thin Layer Chromatography (TLC) Technique (Simulation)</t>
  </si>
  <si>
    <t>Ice Bath (Simulation)</t>
  </si>
  <si>
    <t>Water Bath (Simulation)</t>
  </si>
  <si>
    <t>Thin Layer Chromatography (TLC) Rf Measurement (Simulation)</t>
  </si>
  <si>
    <t>Electric Hotplate and Magnetic Stirrer (Simulation)</t>
  </si>
  <si>
    <t>pH Meter (Simulation)</t>
  </si>
  <si>
    <t>IR: Assigning Peaks (Simulation)</t>
  </si>
  <si>
    <t>Report Writing - Styles and Formatting (Guide)</t>
  </si>
  <si>
    <t>Sections of a Laboratory Report (Guide)</t>
  </si>
  <si>
    <t>Vacuum Filtration - Buchner (Video)</t>
  </si>
  <si>
    <t>Reflux (Video)</t>
  </si>
  <si>
    <t>Weighing by Difference using an Analytical Balance (Video)</t>
  </si>
  <si>
    <t>Recrystallization (Video)</t>
  </si>
  <si>
    <t>Keeping a Laboratory Notebook (Guide)</t>
  </si>
  <si>
    <t>Mole Calculations to Determine Yield - Organic (Guide)</t>
  </si>
  <si>
    <t>NMR: Fundamentals (Simulation)</t>
  </si>
  <si>
    <t>Gravity Filtration (Video)</t>
  </si>
  <si>
    <t>Mass Spectrometry: Fundamentals (Simulation)</t>
  </si>
  <si>
    <t>pH Meter (Video)</t>
  </si>
  <si>
    <t>Mole Calculations Involving Solids - Organic (Guide)</t>
  </si>
  <si>
    <t>Mole Calculations Involving Molar Mass - Organic (Guide)</t>
  </si>
  <si>
    <t>Mole Calculations Involving Liquids - Organic (Guide)</t>
  </si>
  <si>
    <t>Titration (Video)</t>
  </si>
  <si>
    <t>Mole Calculations Involving Molar Mass (Guide)</t>
  </si>
  <si>
    <t>Mole Calculations Involving Solutions (Guide)</t>
  </si>
  <si>
    <t>Centrifuge (Simulation)</t>
  </si>
  <si>
    <t>Volumetric Pipette (Video)</t>
  </si>
  <si>
    <t>Volumetric Pipette (Simulation)</t>
  </si>
  <si>
    <t>Graduated Cylinder (Video)</t>
  </si>
  <si>
    <t>Mole Calculations Involving Solids (Guide)</t>
  </si>
  <si>
    <t>Mole Calculations to Determine Yield (Guide)</t>
  </si>
  <si>
    <t>Carbon-13 NMR: Assigning Peaks (Simulation)</t>
  </si>
  <si>
    <t>Gravity Filtration (Simulation)</t>
  </si>
  <si>
    <t>Proton NMR Spectroscopy (Guide)</t>
  </si>
  <si>
    <t>UV-Vis Spectrophotometer (Video)</t>
  </si>
  <si>
    <t>Proton NMR: Assigning Peaks (Simulation)</t>
  </si>
  <si>
    <t>Clothing Safety (Guide)</t>
  </si>
  <si>
    <t>Electrical Safety (Guide)</t>
  </si>
  <si>
    <t>Fire Safety (Guide)</t>
  </si>
  <si>
    <t>Glassware Safety (Guide)</t>
  </si>
  <si>
    <t>Lab Safety Points (Guide)</t>
  </si>
  <si>
    <t>Rotary Evaporator (Video)</t>
  </si>
  <si>
    <t>Weighing with Taring using a Top Pan Balance (Video)</t>
  </si>
  <si>
    <t>Solvent Safety (Guide)</t>
  </si>
  <si>
    <t>U-tube Manometer (Guide)</t>
  </si>
  <si>
    <t>Weighing by Difference using a Top Pan Balance (Video)</t>
  </si>
  <si>
    <t>Proton NMR: Sample Preparation (Simulation)</t>
  </si>
  <si>
    <t>Drying Agents (Simulation)</t>
  </si>
  <si>
    <t>Trapping Gauge (Guide)</t>
  </si>
  <si>
    <t>Titration Calculations - Redox (Guide)</t>
  </si>
  <si>
    <t>Qualitative Tests for Organic Functional Groups (Guide)</t>
  </si>
  <si>
    <t>Rotary Evaporator (Simulation)</t>
  </si>
  <si>
    <t>Chemical Safety and Disposal (Guide)</t>
  </si>
  <si>
    <t>Qualitative Tests for Cations (Guide)</t>
  </si>
  <si>
    <t>Qualitative Tests for Anions (Guide)</t>
  </si>
  <si>
    <t>Accidents and Incidents (Guide)</t>
  </si>
  <si>
    <t>Titration Calculations (Guide)</t>
  </si>
  <si>
    <t>Recrystallization (Simulation)</t>
  </si>
  <si>
    <t>Carbon-13 NMR Spectroscopy (Guide)</t>
  </si>
  <si>
    <t>Reflux (Simulation)</t>
  </si>
  <si>
    <t>Drying Agents (Video)</t>
  </si>
  <si>
    <t>Dressing for the Lab (Simulation)</t>
  </si>
  <si>
    <t>Titration Setup (Simulation)</t>
  </si>
  <si>
    <t>Sublimation (Guide)</t>
  </si>
  <si>
    <t>Spectrometer Design (Simulation)</t>
  </si>
  <si>
    <t>Schlenk Line: Fundamentals</t>
  </si>
  <si>
    <t>Polarimetry (Guide)</t>
  </si>
  <si>
    <t>Decantation (Guide)</t>
  </si>
  <si>
    <t>Electrochemical Cells (Video)</t>
  </si>
  <si>
    <t>Electrochemical Cells (Simulation)</t>
  </si>
  <si>
    <t>Steam Distillation (Guide)</t>
  </si>
  <si>
    <t>Vacuum Distillation (Guide)</t>
  </si>
  <si>
    <t>Fractional Distillation (Video)</t>
  </si>
  <si>
    <t>Fractional Distillation (Simulation)</t>
  </si>
  <si>
    <t>Simple Distillation (Video)</t>
  </si>
  <si>
    <t>Simple Distillation (Simulation)</t>
  </si>
  <si>
    <t>Introduction to Distillation (Guide)</t>
  </si>
  <si>
    <t>Density Calculations (Guide)</t>
  </si>
  <si>
    <t>Decolorizing Carbon (Guide)</t>
  </si>
  <si>
    <t>High Performance Liquid Chromatography (HPLC)</t>
  </si>
  <si>
    <t>Redox Reactions (Guide)</t>
  </si>
  <si>
    <t>Size Exclusion Chromatography (Simulation)</t>
  </si>
  <si>
    <t>Column Chromatography (Video)</t>
  </si>
  <si>
    <t>Column Chromatography (Simulation)</t>
  </si>
  <si>
    <t>Centrifuge (Video)</t>
  </si>
  <si>
    <t>Calorimeter for Measuring Enthalpy Change of Neutralization (Video)</t>
  </si>
  <si>
    <t>Calorimeter for Measuring Enthalpy Change of Neutralization (Simulation)</t>
  </si>
  <si>
    <t>Enthalpy Change Calculations - Combustion (Guide)</t>
  </si>
  <si>
    <t>Calorimeter for Measuring Enthalpy Change of Combustion (Video)</t>
  </si>
  <si>
    <t>Calorimeter for Measuring Enthalpy Change of Combustion (Simulation)</t>
  </si>
  <si>
    <t>Boiling Point Analysis by Inverted Capillary Method (Guide)</t>
  </si>
  <si>
    <t>Boiling Point Analysis by Distillation (Guide)</t>
  </si>
  <si>
    <t>Boiling Point Theory (Guide)</t>
  </si>
  <si>
    <t>Cyclic Voltammetry: Fundamentals (Simulation)</t>
  </si>
  <si>
    <t>Error Analysis: Standard Deviation (Guide)</t>
  </si>
  <si>
    <t>pH and Buffer Calculations (Guide)</t>
  </si>
  <si>
    <t>Heating Using a Crucible (Guide)</t>
  </si>
  <si>
    <t>pH Indicators (Guide)</t>
  </si>
  <si>
    <t>Balancing Equations (Guide)</t>
  </si>
  <si>
    <t>Graduated Pipette (Video)</t>
  </si>
  <si>
    <t>Graduated Pipette (Simulation)</t>
  </si>
  <si>
    <t>Introduction to Glassware (Guide)</t>
  </si>
  <si>
    <t>Le Chatelier's Principle (Guide)</t>
  </si>
  <si>
    <t>Rate of Reaction Calculations (Guide)</t>
  </si>
  <si>
    <t>Ideal Gas Calculations (Guide)</t>
  </si>
  <si>
    <t>Equilibrium Constant Calculations (Guide)</t>
  </si>
  <si>
    <t>Cooling with an Ice Bath (Video)</t>
  </si>
  <si>
    <t>Alternative Methods of Heating (Guide)</t>
  </si>
  <si>
    <t>Digital Thermometer (Guide)</t>
  </si>
  <si>
    <t>Heating with a Water Bath (Video)</t>
  </si>
  <si>
    <t>Error Analysis: Percentage Error (Guide)</t>
  </si>
  <si>
    <t>Mechanical and Magnetic Stirring (Guide)</t>
  </si>
  <si>
    <t>Electric Hotplate and Magnetic Stirrer (Video)</t>
  </si>
  <si>
    <t>Molar Mass Determination by Freezing Point Depression (Guide)</t>
  </si>
  <si>
    <t>Microscale Pipette Filtration (Video)</t>
  </si>
  <si>
    <t>Microscale Pipette Filtration (Simulation)</t>
  </si>
  <si>
    <t>Vacuum Filtration - Hirsch (Video)</t>
  </si>
  <si>
    <t>Vacuum Filtration - Hirsch (Simulation)</t>
  </si>
  <si>
    <t>Vacuum Filtration - Buchner (Simulation)</t>
  </si>
  <si>
    <t>Introduction to Filtration Methods (Guide)</t>
  </si>
  <si>
    <t>Evaporating Solvents (Guide)</t>
  </si>
  <si>
    <t>Significant Figures (Guide)</t>
  </si>
  <si>
    <t>Error Analysis: Combining Errors (Guide)</t>
  </si>
  <si>
    <t>Automated Pipette (Video)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</si>
</sst>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</font>
    <font>
      <i/>
      <sz val="10"/>
      <color rgb="FF434343"/>
      <name val="Roboto"/>
    </font>
    <font>
      <sz val="10"/>
      <color rgb="FF000000"/>
      <name val="Roboto"/>
    </font>
    <font>
      <b/>
      <sz val="10"/>
      <color rgb="FF000000"/>
      <name val="Roboto"/>
    </font>
    <font>
      <sz val="11"/>
      <color rgb="FF000000"/>
      <name val="Roboto"/>
    </font>
    <font>
      <sz val="14"/>
      <color rgb="FF000000"/>
      <name val="Roboto"/>
    </font>
    <font>
      <b/>
      <sz val="14"/>
      <color rgb="FF000000"/>
      <name val="Roboto"/>
    </font>
    <font>
      <sz val="10"/>
      <color rgb="FFEFEFEF"/>
      <name val="Roboto"/>
    </font>
    <font>
      <sz val="10"/>
      <color rgb="FFEFEFEF"/>
      <name val="Arial"/>
    </font>
    <font>
      <sz val="12"/>
      <color rgb="FF000000"/>
      <name val="Roboto"/>
    </font>
    <font>
      <sz val="18"/>
      <color rgb="FF000000"/>
      <name val="Roboto"/>
    </font>
    <font>
      <sz val="11"/>
      <color rgb="FFEFEFEF"/>
      <name val="Inconsolata"/>
    </font>
    <font>
      <sz val="9"/>
      <color rgb="FF000000"/>
      <name val="Roboto"/>
    </font>
    <font>
      <sz val="10"/>
      <color rgb="FF434343"/>
      <name val="Roboto"/>
    </font>
  </fonts>
  <fills count="6">
    <fill>
      <patternFill patternType="none"/>
    </fill>
    <fill>
      <patternFill patternType="gray125"/>
    </fill>
    <fill>
      <patternFill patternType="solid">
        <fgColor rgb="FFE8F0FE"/>
        <bgColor rgb="FFEFEFEF"/>
      </patternFill>
    </fill>
    <fill>
      <patternFill patternType="solid">
        <fgColor rgb="FF5B95F9"/>
        <bgColor rgb="FF4285F4"/>
      </patternFill>
    </fill>
    <fill>
      <patternFill patternType="solid">
        <fgColor rgb="FFF3F3F3"/>
        <bgColor rgb="FFEFEFEF"/>
      </patternFill>
    </fill>
    <fill>
      <patternFill patternType="solid">
        <fgColor rgb="FFFFFFFF"/>
        <bgColor rgb="FFF3F3F3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0" fillId="0" borderId="1" xfId="0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4" borderId="4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center"/>
    </xf>
    <xf numFmtId="0" fontId="0" fillId="0" borderId="7" xfId="0" applyBorder="1"/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14.42578125" defaultRowHeight="12.75" x14ac:dyDescent="0.2"/>
  <cols>
    <col min="1" max="1" width="2.7109375" customWidth="1"/>
    <col min="2" max="2" width="68.7109375" customWidth="1"/>
    <col min="3" max="3" width="18" customWidth="1"/>
    <col min="4" max="7" width="15.5703125" customWidth="1"/>
    <col min="8" max="8" width="3.140625" customWidth="1"/>
    <col min="9" max="9" width="30.5703125" customWidth="1"/>
    <col min="10" max="10" width="19.28515625" customWidth="1"/>
    <col min="11" max="11" width="12" customWidth="1"/>
    <col min="12" max="12" width="15.7109375" customWidth="1"/>
    <col min="14" max="18" width="17.85546875" customWidth="1"/>
  </cols>
  <sheetData>
    <row r="1" spans="1:19" ht="15" customHeight="1" x14ac:dyDescent="0.25">
      <c r="A1" s="1"/>
      <c r="B1" s="2"/>
      <c r="C1" s="2"/>
      <c r="D1" s="2"/>
      <c r="E1" s="2"/>
      <c r="F1" s="2"/>
      <c r="G1" s="2"/>
      <c r="H1" s="3"/>
      <c r="I1" s="4"/>
      <c r="J1" s="5"/>
      <c r="K1" s="6"/>
      <c r="L1" s="6"/>
      <c r="M1" s="6"/>
      <c r="N1" s="6"/>
      <c r="O1" s="6"/>
      <c r="P1" s="6"/>
      <c r="Q1" s="6"/>
      <c r="R1" s="6"/>
      <c r="S1" s="6"/>
    </row>
    <row r="2" spans="1:19" ht="37.5" customHeight="1" x14ac:dyDescent="0.2">
      <c r="A2" s="7"/>
      <c r="B2" s="65" t="s">
        <v>0</v>
      </c>
      <c r="C2" s="65"/>
      <c r="D2" s="65"/>
      <c r="E2" s="65"/>
      <c r="F2" s="65"/>
      <c r="G2" s="65"/>
      <c r="H2" s="8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</row>
    <row r="3" spans="1:19" ht="13.5" customHeight="1" x14ac:dyDescent="0.2">
      <c r="A3" s="12"/>
      <c r="B3" s="13"/>
      <c r="C3" s="14"/>
      <c r="D3" s="14"/>
      <c r="E3" s="14"/>
      <c r="F3" s="14"/>
      <c r="G3" s="14"/>
      <c r="H3" s="15"/>
      <c r="I3" s="16"/>
      <c r="J3" s="17"/>
      <c r="K3" s="18"/>
      <c r="L3" s="18"/>
      <c r="M3" s="18"/>
      <c r="N3" s="18"/>
      <c r="O3" s="18"/>
      <c r="P3" s="18"/>
      <c r="Q3" s="18"/>
      <c r="R3" s="18"/>
      <c r="S3" s="18"/>
    </row>
    <row r="4" spans="1:19" ht="42.6" customHeight="1" x14ac:dyDescent="0.2">
      <c r="A4" s="7"/>
      <c r="B4" s="19" t="s">
        <v>1</v>
      </c>
      <c r="C4" s="20" t="s">
        <v>2</v>
      </c>
      <c r="D4" s="66" t="s">
        <v>3</v>
      </c>
      <c r="E4" s="66"/>
      <c r="F4" s="66" t="s">
        <v>4</v>
      </c>
      <c r="G4" s="66"/>
      <c r="H4" s="8"/>
      <c r="I4" s="21"/>
      <c r="J4" s="21"/>
      <c r="K4" s="22"/>
      <c r="L4" s="22"/>
      <c r="M4" s="22"/>
      <c r="N4" s="23"/>
      <c r="O4" s="24" t="s">
        <v>5</v>
      </c>
      <c r="P4" s="24" t="s">
        <v>6</v>
      </c>
      <c r="Q4" s="24" t="s">
        <v>7</v>
      </c>
      <c r="R4" s="25" t="s">
        <v>8</v>
      </c>
      <c r="S4" s="24" t="s">
        <v>9</v>
      </c>
    </row>
    <row r="5" spans="1:19" ht="54.75" customHeight="1" x14ac:dyDescent="0.4">
      <c r="A5" s="7"/>
      <c r="B5" s="26" t="s">
        <v>10</v>
      </c>
      <c r="C5" s="27" t="s">
        <v>11</v>
      </c>
      <c r="D5" s="67" t="s">
        <v>12</v>
      </c>
      <c r="E5" s="67"/>
      <c r="F5" s="67" t="s">
        <v>13</v>
      </c>
      <c r="G5" s="67"/>
      <c r="H5" s="28"/>
      <c r="I5" s="29" t="s">
        <v>14</v>
      </c>
      <c r="J5" s="30">
        <f>SUM(C7:C172)</f>
        <v>1952</v>
      </c>
      <c r="K5" s="31"/>
      <c r="L5" s="11"/>
      <c r="M5" s="11"/>
      <c r="O5" s="32">
        <f>COUNTIF(B7:B172, "*simulation*")</f>
        <v>49</v>
      </c>
      <c r="P5" s="33">
        <f>COUNTIF(B7:B172, "*video*")</f>
        <v>34</v>
      </c>
      <c r="Q5" s="32">
        <f>COUNTIF(B7:B172, "*guide*")</f>
        <v>65</v>
      </c>
      <c r="R5" s="32">
        <f>P5+Q5</f>
        <v>99</v>
      </c>
      <c r="S5" s="32">
        <f>O5+P5+Q5</f>
        <v>148</v>
      </c>
    </row>
    <row r="6" spans="1:19" ht="39.75" customHeight="1" x14ac:dyDescent="0.2">
      <c r="A6" s="34"/>
      <c r="B6" s="35" t="s">
        <v>15</v>
      </c>
      <c r="C6" s="36" t="s">
        <v>16</v>
      </c>
      <c r="D6" s="36" t="s">
        <v>17</v>
      </c>
      <c r="E6" s="37" t="s">
        <v>18</v>
      </c>
      <c r="F6" s="36" t="s">
        <v>17</v>
      </c>
      <c r="G6" s="37" t="s">
        <v>18</v>
      </c>
      <c r="H6" s="38"/>
      <c r="I6" s="39"/>
      <c r="J6" s="40"/>
      <c r="K6" s="22"/>
      <c r="L6" s="22"/>
      <c r="M6" s="22"/>
      <c r="N6" s="22"/>
      <c r="O6" s="22"/>
      <c r="P6" s="22"/>
      <c r="Q6" s="22"/>
      <c r="R6" s="22"/>
      <c r="S6" s="41"/>
    </row>
    <row r="7" spans="1:19" ht="15.75" customHeight="1" x14ac:dyDescent="0.2">
      <c r="A7" s="34"/>
      <c r="B7" s="42" t="s">
        <v>19</v>
      </c>
      <c r="C7" s="43">
        <v>162</v>
      </c>
      <c r="D7" s="44">
        <v>162</v>
      </c>
      <c r="E7" s="44">
        <v>71</v>
      </c>
      <c r="F7" s="44">
        <v>0</v>
      </c>
      <c r="G7" s="44">
        <v>0</v>
      </c>
      <c r="H7" s="31"/>
      <c r="I7" s="45"/>
      <c r="J7" s="46"/>
      <c r="K7" s="18"/>
      <c r="L7" s="18"/>
      <c r="M7" s="18"/>
      <c r="N7" s="18"/>
      <c r="O7" s="18"/>
      <c r="P7" s="18"/>
      <c r="Q7" s="18"/>
      <c r="R7" s="18"/>
      <c r="S7" s="47"/>
    </row>
    <row r="8" spans="1:19" ht="15.75" customHeight="1" x14ac:dyDescent="0.2">
      <c r="A8" s="34"/>
      <c r="B8" s="48" t="s">
        <v>20</v>
      </c>
      <c r="C8" s="49">
        <v>111</v>
      </c>
      <c r="D8" s="50">
        <v>111</v>
      </c>
      <c r="E8" s="50">
        <v>53</v>
      </c>
      <c r="F8" s="50">
        <v>0</v>
      </c>
      <c r="G8" s="50">
        <v>0</v>
      </c>
      <c r="H8" s="51"/>
      <c r="I8" s="63" t="s">
        <v>21</v>
      </c>
      <c r="J8" s="63" t="s">
        <v>22</v>
      </c>
      <c r="K8" s="31"/>
      <c r="L8" s="11"/>
      <c r="M8" s="11"/>
      <c r="N8" s="11"/>
      <c r="O8" s="11"/>
      <c r="P8" s="11"/>
      <c r="Q8" s="11"/>
      <c r="R8" s="11"/>
      <c r="S8" s="52"/>
    </row>
    <row r="9" spans="1:19" ht="15.75" customHeight="1" x14ac:dyDescent="0.2">
      <c r="A9" s="34"/>
      <c r="B9" s="42" t="s">
        <v>23</v>
      </c>
      <c r="C9" s="43">
        <v>106</v>
      </c>
      <c r="D9" s="44">
        <v>106</v>
      </c>
      <c r="E9" s="44">
        <v>67</v>
      </c>
      <c r="F9" s="44">
        <v>0</v>
      </c>
      <c r="G9" s="44">
        <v>0</v>
      </c>
      <c r="H9" s="51"/>
      <c r="I9" s="63"/>
      <c r="J9" s="63"/>
      <c r="K9" s="31"/>
      <c r="L9" s="11"/>
      <c r="M9" s="11"/>
      <c r="N9" s="11"/>
      <c r="O9" s="11"/>
      <c r="P9" s="11"/>
      <c r="Q9" s="11"/>
      <c r="R9" s="11"/>
      <c r="S9" s="52"/>
    </row>
    <row r="10" spans="1:19" ht="15.75" customHeight="1" x14ac:dyDescent="0.2">
      <c r="A10" s="34"/>
      <c r="B10" s="48" t="s">
        <v>24</v>
      </c>
      <c r="C10" s="49">
        <v>99</v>
      </c>
      <c r="D10" s="50">
        <v>99</v>
      </c>
      <c r="E10" s="50">
        <v>48</v>
      </c>
      <c r="F10" s="50">
        <v>0</v>
      </c>
      <c r="G10" s="50">
        <v>0</v>
      </c>
      <c r="H10" s="51"/>
      <c r="I10" s="64" t="s">
        <v>25</v>
      </c>
      <c r="J10" s="64"/>
      <c r="K10" s="31"/>
      <c r="L10" s="11"/>
      <c r="M10" s="11"/>
      <c r="N10" s="11"/>
      <c r="O10" s="11"/>
      <c r="P10" s="11"/>
      <c r="Q10" s="11"/>
      <c r="R10" s="11"/>
      <c r="S10" s="52"/>
    </row>
    <row r="11" spans="1:19" ht="15.75" customHeight="1" x14ac:dyDescent="0.2">
      <c r="A11" s="34"/>
      <c r="B11" s="42" t="s">
        <v>26</v>
      </c>
      <c r="C11" s="43">
        <v>84</v>
      </c>
      <c r="D11" s="44">
        <v>84</v>
      </c>
      <c r="E11" s="44">
        <v>39</v>
      </c>
      <c r="F11" s="44">
        <v>0</v>
      </c>
      <c r="G11" s="44">
        <v>0</v>
      </c>
      <c r="H11" s="51"/>
      <c r="I11" s="53" t="s">
        <v>27</v>
      </c>
      <c r="J11" s="54">
        <f>((COUNTIFS($B$7:$B$172, "*Simulation*", $C$7:$C$172,"&gt;0"))/$O$5)*100</f>
        <v>59.183673469387756</v>
      </c>
      <c r="K11" s="62" t="s">
        <v>28</v>
      </c>
      <c r="L11" s="62"/>
      <c r="M11" s="55"/>
      <c r="N11" s="11"/>
      <c r="O11" s="11"/>
      <c r="P11" s="11"/>
      <c r="Q11" s="11"/>
      <c r="R11" s="11"/>
      <c r="S11" s="52"/>
    </row>
    <row r="12" spans="1:19" ht="15.75" customHeight="1" x14ac:dyDescent="0.2">
      <c r="A12" s="34"/>
      <c r="B12" s="48" t="s">
        <v>29</v>
      </c>
      <c r="C12" s="49">
        <v>71</v>
      </c>
      <c r="D12" s="50">
        <v>71</v>
      </c>
      <c r="E12" s="50">
        <v>35</v>
      </c>
      <c r="F12" s="50">
        <v>0</v>
      </c>
      <c r="G12" s="50">
        <v>0</v>
      </c>
      <c r="H12" s="51"/>
      <c r="I12" s="53" t="s">
        <v>30</v>
      </c>
      <c r="J12" s="54">
        <f>((COUNTIFS($B$7:$B$172, "*Simulation*", $C$7:$C$172,"&gt;10"))/$O$5)*100</f>
        <v>44.897959183673471</v>
      </c>
      <c r="K12" s="62"/>
      <c r="L12" s="62"/>
      <c r="M12" s="55"/>
      <c r="N12" s="11"/>
      <c r="O12" s="11"/>
      <c r="P12" s="11"/>
      <c r="Q12" s="11"/>
      <c r="R12" s="11"/>
      <c r="S12" s="52"/>
    </row>
    <row r="13" spans="1:19" ht="15.75" customHeight="1" x14ac:dyDescent="0.2">
      <c r="A13" s="34"/>
      <c r="B13" s="42" t="s">
        <v>31</v>
      </c>
      <c r="C13" s="43">
        <v>70</v>
      </c>
      <c r="D13" s="44">
        <v>70</v>
      </c>
      <c r="E13" s="44">
        <v>45</v>
      </c>
      <c r="F13" s="44">
        <v>0</v>
      </c>
      <c r="G13" s="44">
        <v>0</v>
      </c>
      <c r="H13" s="51"/>
      <c r="I13" s="53" t="s">
        <v>32</v>
      </c>
      <c r="J13" s="54">
        <f>((COUNTIFS($B$7:$B$172, "*Simulation*", $C$7:$C$172,"&gt;25"))/$O$5)*100</f>
        <v>42.857142857142854</v>
      </c>
      <c r="K13" s="62"/>
      <c r="L13" s="62"/>
      <c r="M13" s="55"/>
      <c r="N13" s="11"/>
      <c r="O13" s="11"/>
      <c r="P13" s="11"/>
      <c r="Q13" s="11"/>
      <c r="R13" s="11"/>
      <c r="S13" s="52"/>
    </row>
    <row r="14" spans="1:19" ht="15.75" customHeight="1" x14ac:dyDescent="0.2">
      <c r="A14" s="34"/>
      <c r="B14" s="48" t="s">
        <v>33</v>
      </c>
      <c r="C14" s="49">
        <v>63</v>
      </c>
      <c r="D14" s="50">
        <v>63</v>
      </c>
      <c r="E14" s="50">
        <v>27</v>
      </c>
      <c r="F14" s="50">
        <v>0</v>
      </c>
      <c r="G14" s="50">
        <v>0</v>
      </c>
      <c r="H14" s="51"/>
      <c r="I14" s="53" t="s">
        <v>34</v>
      </c>
      <c r="J14" s="54">
        <f>((COUNTIFS($B$7:$B$172, "*Simulation*", $C$7:$C$172,"&gt;50"))/$O$5)*100</f>
        <v>16.326530612244898</v>
      </c>
      <c r="K14" s="62"/>
      <c r="L14" s="62"/>
      <c r="M14" s="55"/>
      <c r="N14" s="11"/>
      <c r="O14" s="11"/>
      <c r="P14" s="11"/>
      <c r="Q14" s="11"/>
      <c r="R14" s="11"/>
      <c r="S14" s="52"/>
    </row>
    <row r="15" spans="1:19" ht="15.75" customHeight="1" x14ac:dyDescent="0.2">
      <c r="A15" s="34"/>
      <c r="B15" s="42" t="s">
        <v>35</v>
      </c>
      <c r="C15" s="43">
        <v>63</v>
      </c>
      <c r="D15" s="44">
        <v>63</v>
      </c>
      <c r="E15" s="44">
        <v>37</v>
      </c>
      <c r="F15" s="44">
        <v>0</v>
      </c>
      <c r="G15" s="44">
        <v>0</v>
      </c>
      <c r="H15" s="51"/>
      <c r="I15" s="53" t="s">
        <v>36</v>
      </c>
      <c r="J15" s="54">
        <f>((COUNTIFS($B$7:$B$172, "*Simulation*", $C$7:$C$172,"&gt;100"))/$O$5)*100</f>
        <v>2.0408163265306123</v>
      </c>
      <c r="K15" s="62"/>
      <c r="L15" s="62"/>
      <c r="M15" s="55"/>
      <c r="N15" s="11"/>
      <c r="O15" s="11"/>
      <c r="P15" s="11"/>
      <c r="Q15" s="11"/>
      <c r="R15" s="11"/>
      <c r="S15" s="52"/>
    </row>
    <row r="16" spans="1:19" ht="15.75" customHeight="1" x14ac:dyDescent="0.2">
      <c r="A16" s="34"/>
      <c r="B16" s="48" t="s">
        <v>37</v>
      </c>
      <c r="C16" s="49">
        <v>61</v>
      </c>
      <c r="D16" s="50">
        <v>61</v>
      </c>
      <c r="E16" s="50">
        <v>37</v>
      </c>
      <c r="F16" s="50">
        <v>0</v>
      </c>
      <c r="G16" s="50">
        <v>0</v>
      </c>
      <c r="H16" s="51"/>
      <c r="I16" s="64" t="s">
        <v>38</v>
      </c>
      <c r="J16" s="64"/>
      <c r="K16" s="56"/>
      <c r="L16" s="57"/>
      <c r="M16" s="11"/>
      <c r="N16" s="11"/>
      <c r="O16" s="11"/>
      <c r="P16" s="11"/>
      <c r="Q16" s="11"/>
      <c r="R16" s="11"/>
      <c r="S16" s="52"/>
    </row>
    <row r="17" spans="1:19" ht="15.75" customHeight="1" x14ac:dyDescent="0.2">
      <c r="A17" s="34"/>
      <c r="B17" s="42" t="s">
        <v>39</v>
      </c>
      <c r="C17" s="43">
        <v>60</v>
      </c>
      <c r="D17" s="44">
        <v>60</v>
      </c>
      <c r="E17" s="44">
        <v>32</v>
      </c>
      <c r="F17" s="44">
        <v>0</v>
      </c>
      <c r="G17" s="44">
        <v>0</v>
      </c>
      <c r="H17" s="51"/>
      <c r="I17" s="53" t="s">
        <v>27</v>
      </c>
      <c r="J17" s="54">
        <f>(COUNTIF($C$7:$C$172, "&gt;0")/$S$5)*100</f>
        <v>42.567567567567565</v>
      </c>
      <c r="K17" s="62" t="s">
        <v>40</v>
      </c>
      <c r="L17" s="62"/>
      <c r="M17" s="11"/>
      <c r="N17" s="11"/>
      <c r="O17" s="11"/>
      <c r="P17" s="11"/>
      <c r="Q17" s="11"/>
      <c r="R17" s="11"/>
      <c r="S17" s="52"/>
    </row>
    <row r="18" spans="1:19" ht="15.75" customHeight="1" x14ac:dyDescent="0.2">
      <c r="A18" s="34"/>
      <c r="B18" s="48" t="s">
        <v>41</v>
      </c>
      <c r="C18" s="49">
        <v>60</v>
      </c>
      <c r="D18" s="50">
        <v>60</v>
      </c>
      <c r="E18" s="50">
        <v>35</v>
      </c>
      <c r="F18" s="50">
        <v>0</v>
      </c>
      <c r="G18" s="50">
        <v>0</v>
      </c>
      <c r="H18" s="51"/>
      <c r="I18" s="53" t="s">
        <v>30</v>
      </c>
      <c r="J18" s="54">
        <f>(COUNTIF($C$7:$C$172, "&gt;10")/$S$5)*100</f>
        <v>22.972972972972975</v>
      </c>
      <c r="K18" s="62"/>
      <c r="L18" s="62"/>
      <c r="M18" s="11"/>
      <c r="N18" s="11"/>
      <c r="O18" s="11"/>
      <c r="P18" s="11"/>
      <c r="Q18" s="11"/>
      <c r="R18" s="11"/>
      <c r="S18" s="52"/>
    </row>
    <row r="19" spans="1:19" ht="15.75" customHeight="1" x14ac:dyDescent="0.2">
      <c r="A19" s="34"/>
      <c r="B19" s="42" t="s">
        <v>42</v>
      </c>
      <c r="C19" s="43">
        <v>59</v>
      </c>
      <c r="D19" s="44">
        <v>59</v>
      </c>
      <c r="E19" s="44">
        <v>30</v>
      </c>
      <c r="F19" s="44">
        <v>0</v>
      </c>
      <c r="G19" s="44">
        <v>0</v>
      </c>
      <c r="H19" s="51"/>
      <c r="I19" s="53" t="s">
        <v>32</v>
      </c>
      <c r="J19" s="54">
        <f>(COUNTIF($C$7:$C$172, "&gt;25")/$S$5)*100</f>
        <v>21.621621621621621</v>
      </c>
      <c r="K19" s="62"/>
      <c r="L19" s="62"/>
      <c r="M19" s="11"/>
      <c r="N19" s="11"/>
      <c r="O19" s="11"/>
      <c r="P19" s="11"/>
      <c r="Q19" s="11"/>
      <c r="R19" s="11"/>
      <c r="S19" s="52"/>
    </row>
    <row r="20" spans="1:19" ht="15.75" customHeight="1" x14ac:dyDescent="0.2">
      <c r="A20" s="34"/>
      <c r="B20" s="48" t="s">
        <v>43</v>
      </c>
      <c r="C20" s="49">
        <v>59</v>
      </c>
      <c r="D20" s="50">
        <v>59</v>
      </c>
      <c r="E20" s="50">
        <v>28</v>
      </c>
      <c r="F20" s="50">
        <v>0</v>
      </c>
      <c r="G20" s="50">
        <v>0</v>
      </c>
      <c r="H20" s="51"/>
      <c r="I20" s="53" t="s">
        <v>34</v>
      </c>
      <c r="J20" s="54">
        <f>(COUNTIF($C$7:$C$172, "&gt;50")/$S$5)*100</f>
        <v>11.486486486486488</v>
      </c>
      <c r="K20" s="62"/>
      <c r="L20" s="62"/>
      <c r="M20" s="11"/>
      <c r="N20" s="11"/>
      <c r="O20" s="11"/>
      <c r="P20" s="11"/>
      <c r="Q20" s="11"/>
      <c r="R20" s="11"/>
      <c r="S20" s="52"/>
    </row>
    <row r="21" spans="1:19" ht="15.75" customHeight="1" x14ac:dyDescent="0.2">
      <c r="A21" s="34"/>
      <c r="B21" s="42" t="s">
        <v>44</v>
      </c>
      <c r="C21" s="43">
        <v>58</v>
      </c>
      <c r="D21" s="44">
        <v>58</v>
      </c>
      <c r="E21" s="44">
        <v>22</v>
      </c>
      <c r="F21" s="44">
        <v>0</v>
      </c>
      <c r="G21" s="44">
        <v>0</v>
      </c>
      <c r="H21" s="51"/>
      <c r="I21" s="53" t="s">
        <v>36</v>
      </c>
      <c r="J21" s="58">
        <f>(COUNTIF($C$7:$C$172, "&gt;100")/$S$5)*100</f>
        <v>2.0270270270270272</v>
      </c>
      <c r="K21" s="62"/>
      <c r="L21" s="62"/>
      <c r="M21" s="11"/>
      <c r="N21" s="11"/>
      <c r="O21" s="11"/>
      <c r="P21" s="11"/>
      <c r="Q21" s="11"/>
      <c r="R21" s="11"/>
      <c r="S21" s="52"/>
    </row>
    <row r="22" spans="1:19" ht="15.75" customHeight="1" x14ac:dyDescent="0.2">
      <c r="A22" s="34"/>
      <c r="B22" s="48" t="s">
        <v>45</v>
      </c>
      <c r="C22" s="49">
        <v>57</v>
      </c>
      <c r="D22" s="50">
        <v>57</v>
      </c>
      <c r="E22" s="50">
        <v>40</v>
      </c>
      <c r="F22" s="50">
        <v>0</v>
      </c>
      <c r="G22" s="50">
        <v>0</v>
      </c>
      <c r="H22" s="31"/>
      <c r="I22" s="18"/>
      <c r="J22" s="18"/>
      <c r="K22" s="11"/>
      <c r="L22" s="11"/>
      <c r="M22" s="11"/>
      <c r="N22" s="11"/>
      <c r="O22" s="11"/>
      <c r="P22" s="11"/>
      <c r="Q22" s="11"/>
      <c r="R22" s="11"/>
      <c r="S22" s="52"/>
    </row>
    <row r="23" spans="1:19" ht="15.75" customHeight="1" x14ac:dyDescent="0.2">
      <c r="A23" s="34"/>
      <c r="B23" s="42" t="s">
        <v>46</v>
      </c>
      <c r="C23" s="43">
        <v>52</v>
      </c>
      <c r="D23" s="44">
        <v>52</v>
      </c>
      <c r="E23" s="44">
        <v>30</v>
      </c>
      <c r="F23" s="44">
        <v>0</v>
      </c>
      <c r="G23" s="44">
        <v>0</v>
      </c>
      <c r="H23" s="3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52"/>
    </row>
    <row r="24" spans="1:19" ht="15.75" customHeight="1" x14ac:dyDescent="0.2">
      <c r="A24" s="34"/>
      <c r="B24" s="48" t="s">
        <v>47</v>
      </c>
      <c r="C24" s="49">
        <v>49</v>
      </c>
      <c r="D24" s="50">
        <v>49</v>
      </c>
      <c r="E24" s="50">
        <v>27</v>
      </c>
      <c r="F24" s="50">
        <v>0</v>
      </c>
      <c r="G24" s="50">
        <v>0</v>
      </c>
      <c r="H24" s="3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52"/>
    </row>
    <row r="25" spans="1:19" ht="15.75" customHeight="1" x14ac:dyDescent="0.2">
      <c r="A25" s="34"/>
      <c r="B25" s="42" t="s">
        <v>48</v>
      </c>
      <c r="C25" s="43">
        <v>48</v>
      </c>
      <c r="D25" s="44">
        <v>48</v>
      </c>
      <c r="E25" s="44">
        <v>31</v>
      </c>
      <c r="F25" s="44">
        <v>0</v>
      </c>
      <c r="G25" s="44">
        <v>0</v>
      </c>
      <c r="H25" s="3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52"/>
    </row>
    <row r="26" spans="1:19" ht="15.75" customHeight="1" x14ac:dyDescent="0.2">
      <c r="A26" s="34"/>
      <c r="B26" s="48" t="s">
        <v>49</v>
      </c>
      <c r="C26" s="49">
        <v>42</v>
      </c>
      <c r="D26" s="50">
        <v>42</v>
      </c>
      <c r="E26" s="50">
        <v>18</v>
      </c>
      <c r="F26" s="50">
        <v>0</v>
      </c>
      <c r="G26" s="50">
        <v>0</v>
      </c>
      <c r="H26" s="3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52"/>
    </row>
    <row r="27" spans="1:19" ht="15.75" customHeight="1" x14ac:dyDescent="0.2">
      <c r="A27" s="34"/>
      <c r="B27" s="42" t="s">
        <v>50</v>
      </c>
      <c r="C27" s="43">
        <v>42</v>
      </c>
      <c r="D27" s="44">
        <v>42</v>
      </c>
      <c r="E27" s="44">
        <v>29</v>
      </c>
      <c r="F27" s="44">
        <v>0</v>
      </c>
      <c r="G27" s="44">
        <v>0</v>
      </c>
      <c r="H27" s="31"/>
      <c r="I27" s="59"/>
      <c r="J27" s="60"/>
      <c r="K27" s="11"/>
      <c r="L27" s="11"/>
      <c r="M27" s="11"/>
      <c r="N27" s="11"/>
      <c r="O27" s="11"/>
      <c r="P27" s="11"/>
      <c r="Q27" s="11"/>
      <c r="R27" s="11"/>
      <c r="S27" s="52"/>
    </row>
    <row r="28" spans="1:19" ht="15.75" customHeight="1" x14ac:dyDescent="0.2">
      <c r="A28" s="34"/>
      <c r="B28" s="48" t="s">
        <v>51</v>
      </c>
      <c r="C28" s="49">
        <v>39</v>
      </c>
      <c r="D28" s="50">
        <v>39</v>
      </c>
      <c r="E28" s="50">
        <v>26</v>
      </c>
      <c r="F28" s="50">
        <v>0</v>
      </c>
      <c r="G28" s="50">
        <v>0</v>
      </c>
      <c r="H28" s="3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52"/>
    </row>
    <row r="29" spans="1:19" ht="15.75" customHeight="1" x14ac:dyDescent="0.2">
      <c r="A29" s="34"/>
      <c r="B29" s="42" t="s">
        <v>52</v>
      </c>
      <c r="C29" s="43">
        <v>38</v>
      </c>
      <c r="D29" s="44">
        <v>38</v>
      </c>
      <c r="E29" s="44">
        <v>18</v>
      </c>
      <c r="F29" s="44">
        <v>0</v>
      </c>
      <c r="G29" s="44">
        <v>0</v>
      </c>
      <c r="H29" s="3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52"/>
    </row>
    <row r="30" spans="1:19" ht="15.75" customHeight="1" x14ac:dyDescent="0.2">
      <c r="A30" s="34"/>
      <c r="B30" s="48" t="s">
        <v>53</v>
      </c>
      <c r="C30" s="49">
        <v>38</v>
      </c>
      <c r="D30" s="50">
        <v>38</v>
      </c>
      <c r="E30" s="50">
        <v>31</v>
      </c>
      <c r="F30" s="50">
        <v>0</v>
      </c>
      <c r="G30" s="50">
        <v>0</v>
      </c>
      <c r="H30" s="3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52"/>
    </row>
    <row r="31" spans="1:19" ht="15.75" customHeight="1" x14ac:dyDescent="0.2">
      <c r="A31" s="34"/>
      <c r="B31" s="42" t="s">
        <v>54</v>
      </c>
      <c r="C31" s="43">
        <v>38</v>
      </c>
      <c r="D31" s="44">
        <v>38</v>
      </c>
      <c r="E31" s="44">
        <v>26</v>
      </c>
      <c r="F31" s="44">
        <v>0</v>
      </c>
      <c r="G31" s="44">
        <v>0</v>
      </c>
      <c r="H31" s="3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52"/>
    </row>
    <row r="32" spans="1:19" ht="15.75" customHeight="1" x14ac:dyDescent="0.2">
      <c r="A32" s="34"/>
      <c r="B32" s="48" t="s">
        <v>55</v>
      </c>
      <c r="C32" s="49">
        <v>38</v>
      </c>
      <c r="D32" s="50">
        <v>38</v>
      </c>
      <c r="E32" s="50">
        <v>22</v>
      </c>
      <c r="F32" s="50">
        <v>0</v>
      </c>
      <c r="G32" s="50">
        <v>0</v>
      </c>
      <c r="H32" s="3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52"/>
    </row>
    <row r="33" spans="1:19" ht="15.75" customHeight="1" x14ac:dyDescent="0.2">
      <c r="A33" s="34"/>
      <c r="B33" s="42" t="s">
        <v>56</v>
      </c>
      <c r="C33" s="43">
        <v>34</v>
      </c>
      <c r="D33" s="44">
        <v>34</v>
      </c>
      <c r="E33" s="44">
        <v>15</v>
      </c>
      <c r="F33" s="44">
        <v>0</v>
      </c>
      <c r="G33" s="44">
        <v>0</v>
      </c>
      <c r="H33" s="3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52"/>
    </row>
    <row r="34" spans="1:19" ht="15.75" customHeight="1" x14ac:dyDescent="0.2">
      <c r="A34" s="34"/>
      <c r="B34" s="48" t="s">
        <v>57</v>
      </c>
      <c r="C34" s="49">
        <v>34</v>
      </c>
      <c r="D34" s="50">
        <v>34</v>
      </c>
      <c r="E34" s="50">
        <v>29</v>
      </c>
      <c r="F34" s="50">
        <v>0</v>
      </c>
      <c r="G34" s="50">
        <v>0</v>
      </c>
      <c r="H34" s="31"/>
      <c r="I34" s="59"/>
      <c r="J34" s="60"/>
      <c r="K34" s="11"/>
      <c r="L34" s="11"/>
      <c r="M34" s="11"/>
      <c r="N34" s="11"/>
      <c r="O34" s="11"/>
      <c r="P34" s="11"/>
      <c r="Q34" s="11"/>
      <c r="R34" s="11"/>
      <c r="S34" s="52"/>
    </row>
    <row r="35" spans="1:19" ht="15.75" customHeight="1" x14ac:dyDescent="0.2">
      <c r="A35" s="34"/>
      <c r="B35" s="42" t="s">
        <v>58</v>
      </c>
      <c r="C35" s="43">
        <v>34</v>
      </c>
      <c r="D35" s="44">
        <v>34</v>
      </c>
      <c r="E35" s="44">
        <v>30</v>
      </c>
      <c r="F35" s="44">
        <v>0</v>
      </c>
      <c r="G35" s="44">
        <v>0</v>
      </c>
      <c r="H35" s="3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52"/>
    </row>
    <row r="36" spans="1:19" ht="15.75" customHeight="1" x14ac:dyDescent="0.2">
      <c r="A36" s="34"/>
      <c r="B36" s="48" t="s">
        <v>59</v>
      </c>
      <c r="C36" s="49">
        <v>33</v>
      </c>
      <c r="D36" s="50">
        <v>33</v>
      </c>
      <c r="E36" s="50">
        <v>12</v>
      </c>
      <c r="F36" s="50">
        <v>0</v>
      </c>
      <c r="G36" s="50">
        <v>0</v>
      </c>
      <c r="H36" s="3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52"/>
    </row>
    <row r="37" spans="1:19" ht="15.75" customHeight="1" x14ac:dyDescent="0.2">
      <c r="A37" s="34"/>
      <c r="B37" s="42" t="s">
        <v>60</v>
      </c>
      <c r="C37" s="43">
        <v>31</v>
      </c>
      <c r="D37" s="44">
        <v>31</v>
      </c>
      <c r="E37" s="44">
        <v>29</v>
      </c>
      <c r="F37" s="44">
        <v>0</v>
      </c>
      <c r="G37" s="44">
        <v>0</v>
      </c>
      <c r="H37" s="3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52"/>
    </row>
    <row r="38" spans="1:19" ht="15.75" customHeight="1" x14ac:dyDescent="0.2">
      <c r="A38" s="34"/>
      <c r="B38" s="48" t="s">
        <v>61</v>
      </c>
      <c r="C38" s="49">
        <v>31</v>
      </c>
      <c r="D38" s="50">
        <v>31</v>
      </c>
      <c r="E38" s="50">
        <v>28</v>
      </c>
      <c r="F38" s="50">
        <v>0</v>
      </c>
      <c r="G38" s="50">
        <v>0</v>
      </c>
      <c r="H38" s="3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52"/>
    </row>
    <row r="39" spans="1:19" ht="15.75" customHeight="1" x14ac:dyDescent="0.2">
      <c r="A39" s="34"/>
      <c r="B39" s="42" t="s">
        <v>62</v>
      </c>
      <c r="C39" s="43">
        <v>17</v>
      </c>
      <c r="D39" s="44">
        <v>17</v>
      </c>
      <c r="E39" s="44">
        <v>15</v>
      </c>
      <c r="F39" s="44">
        <v>0</v>
      </c>
      <c r="G39" s="44">
        <v>0</v>
      </c>
      <c r="H39" s="3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52"/>
    </row>
    <row r="40" spans="1:19" ht="15.75" customHeight="1" x14ac:dyDescent="0.2">
      <c r="A40" s="34"/>
      <c r="B40" s="48" t="s">
        <v>63</v>
      </c>
      <c r="C40" s="49">
        <v>14</v>
      </c>
      <c r="D40" s="50">
        <v>14</v>
      </c>
      <c r="E40" s="50">
        <v>9</v>
      </c>
      <c r="F40" s="50">
        <v>0</v>
      </c>
      <c r="G40" s="50">
        <v>0</v>
      </c>
      <c r="H40" s="31"/>
      <c r="I40" s="59"/>
      <c r="J40" s="60"/>
      <c r="K40" s="11"/>
      <c r="L40" s="11"/>
      <c r="M40" s="11"/>
      <c r="N40" s="11"/>
      <c r="O40" s="11"/>
      <c r="P40" s="11"/>
      <c r="Q40" s="11"/>
      <c r="R40" s="11"/>
      <c r="S40" s="52"/>
    </row>
    <row r="41" spans="1:19" ht="15.75" customHeight="1" x14ac:dyDescent="0.2">
      <c r="A41" s="34"/>
      <c r="B41" s="42" t="s">
        <v>64</v>
      </c>
      <c r="C41" s="43">
        <v>10</v>
      </c>
      <c r="D41" s="44">
        <v>10</v>
      </c>
      <c r="E41" s="44">
        <v>8</v>
      </c>
      <c r="F41" s="44">
        <v>0</v>
      </c>
      <c r="G41" s="44">
        <v>0</v>
      </c>
      <c r="H41" s="31"/>
      <c r="I41" s="55"/>
      <c r="J41" s="55"/>
      <c r="K41" s="11"/>
      <c r="L41" s="55"/>
      <c r="M41" s="55"/>
      <c r="N41" s="11"/>
      <c r="O41" s="11"/>
      <c r="P41" s="11"/>
      <c r="Q41" s="11"/>
      <c r="R41" s="11"/>
      <c r="S41" s="52"/>
    </row>
    <row r="42" spans="1:19" ht="15.75" customHeight="1" x14ac:dyDescent="0.2">
      <c r="A42" s="34"/>
      <c r="B42" s="48" t="s">
        <v>65</v>
      </c>
      <c r="C42" s="49">
        <v>5</v>
      </c>
      <c r="D42" s="50">
        <v>5</v>
      </c>
      <c r="E42" s="50">
        <v>4</v>
      </c>
      <c r="F42" s="50">
        <v>0</v>
      </c>
      <c r="G42" s="50">
        <v>0</v>
      </c>
      <c r="H42" s="31"/>
      <c r="I42" s="55"/>
      <c r="J42" s="55"/>
      <c r="K42" s="11"/>
      <c r="L42" s="55"/>
      <c r="M42" s="55"/>
      <c r="N42" s="11"/>
      <c r="O42" s="11"/>
      <c r="P42" s="11"/>
      <c r="Q42" s="11"/>
      <c r="R42" s="11"/>
      <c r="S42" s="52"/>
    </row>
    <row r="43" spans="1:19" ht="15.75" customHeight="1" x14ac:dyDescent="0.2">
      <c r="A43" s="34"/>
      <c r="B43" s="42" t="s">
        <v>66</v>
      </c>
      <c r="C43" s="43">
        <v>4</v>
      </c>
      <c r="D43" s="44">
        <v>4</v>
      </c>
      <c r="E43" s="44">
        <v>2</v>
      </c>
      <c r="F43" s="44">
        <v>0</v>
      </c>
      <c r="G43" s="44">
        <v>0</v>
      </c>
      <c r="H43" s="31"/>
      <c r="I43" s="55"/>
      <c r="J43" s="55"/>
      <c r="K43" s="11"/>
      <c r="L43" s="55"/>
      <c r="M43" s="55"/>
      <c r="N43" s="11"/>
      <c r="O43" s="11"/>
      <c r="P43" s="11"/>
      <c r="Q43" s="11"/>
      <c r="R43" s="11"/>
      <c r="S43" s="52"/>
    </row>
    <row r="44" spans="1:19" ht="15.75" customHeight="1" x14ac:dyDescent="0.2">
      <c r="A44" s="34"/>
      <c r="B44" s="48" t="s">
        <v>67</v>
      </c>
      <c r="C44" s="49">
        <v>4</v>
      </c>
      <c r="D44" s="50">
        <v>4</v>
      </c>
      <c r="E44" s="50">
        <v>4</v>
      </c>
      <c r="F44" s="50">
        <v>0</v>
      </c>
      <c r="G44" s="50">
        <v>0</v>
      </c>
      <c r="H44" s="31"/>
      <c r="I44" s="55"/>
      <c r="J44" s="55"/>
      <c r="K44" s="11"/>
      <c r="L44" s="55"/>
      <c r="M44" s="55"/>
      <c r="N44" s="11"/>
      <c r="O44" s="11"/>
      <c r="P44" s="11"/>
      <c r="Q44" s="11"/>
      <c r="R44" s="11"/>
      <c r="S44" s="52"/>
    </row>
    <row r="45" spans="1:19" ht="15.75" customHeight="1" x14ac:dyDescent="0.2">
      <c r="A45" s="34"/>
      <c r="B45" s="42" t="s">
        <v>68</v>
      </c>
      <c r="C45" s="43">
        <v>3</v>
      </c>
      <c r="D45" s="44">
        <v>3</v>
      </c>
      <c r="E45" s="44">
        <v>3</v>
      </c>
      <c r="F45" s="44">
        <v>0</v>
      </c>
      <c r="G45" s="44">
        <v>0</v>
      </c>
      <c r="H45" s="31"/>
      <c r="I45" s="55"/>
      <c r="J45" s="55"/>
      <c r="K45" s="11"/>
      <c r="L45" s="55"/>
      <c r="M45" s="55"/>
      <c r="N45" s="11"/>
      <c r="O45" s="11"/>
      <c r="P45" s="11"/>
      <c r="Q45" s="11"/>
      <c r="R45" s="11"/>
      <c r="S45" s="52"/>
    </row>
    <row r="46" spans="1:19" ht="15.75" customHeight="1" x14ac:dyDescent="0.2">
      <c r="A46" s="34"/>
      <c r="B46" s="48" t="s">
        <v>69</v>
      </c>
      <c r="C46" s="49">
        <v>3</v>
      </c>
      <c r="D46" s="50">
        <v>3</v>
      </c>
      <c r="E46" s="50">
        <v>3</v>
      </c>
      <c r="F46" s="50">
        <v>0</v>
      </c>
      <c r="G46" s="50">
        <v>0</v>
      </c>
      <c r="H46" s="31"/>
      <c r="I46" s="55"/>
      <c r="J46" s="55"/>
      <c r="K46" s="11"/>
      <c r="L46" s="55"/>
      <c r="M46" s="55"/>
      <c r="N46" s="11"/>
      <c r="O46" s="11"/>
      <c r="P46" s="11"/>
      <c r="Q46" s="11"/>
      <c r="R46" s="11"/>
      <c r="S46" s="52"/>
    </row>
    <row r="47" spans="1:19" ht="15.75" customHeight="1" x14ac:dyDescent="0.2">
      <c r="A47" s="34"/>
      <c r="B47" s="42" t="s">
        <v>70</v>
      </c>
      <c r="C47" s="43">
        <v>3</v>
      </c>
      <c r="D47" s="44">
        <v>3</v>
      </c>
      <c r="E47" s="44">
        <v>3</v>
      </c>
      <c r="F47" s="44">
        <v>0</v>
      </c>
      <c r="G47" s="44">
        <v>0</v>
      </c>
      <c r="H47" s="31"/>
      <c r="I47" s="55"/>
      <c r="J47" s="55"/>
      <c r="K47" s="11"/>
      <c r="L47" s="55"/>
      <c r="M47" s="55"/>
      <c r="N47" s="11"/>
      <c r="O47" s="11"/>
      <c r="P47" s="11"/>
      <c r="Q47" s="11"/>
      <c r="R47" s="11"/>
      <c r="S47" s="52"/>
    </row>
    <row r="48" spans="1:19" ht="15.75" customHeight="1" x14ac:dyDescent="0.2">
      <c r="A48" s="34"/>
      <c r="B48" s="48" t="s">
        <v>71</v>
      </c>
      <c r="C48" s="49">
        <v>2</v>
      </c>
      <c r="D48" s="50">
        <v>2</v>
      </c>
      <c r="E48" s="50">
        <v>1</v>
      </c>
      <c r="F48" s="50">
        <v>0</v>
      </c>
      <c r="G48" s="50">
        <v>0</v>
      </c>
      <c r="H48" s="31"/>
      <c r="I48" s="55"/>
      <c r="J48" s="55"/>
      <c r="K48" s="11"/>
      <c r="L48" s="55"/>
      <c r="M48" s="55"/>
      <c r="N48" s="11"/>
      <c r="O48" s="11"/>
      <c r="P48" s="11"/>
      <c r="Q48" s="11"/>
      <c r="R48" s="11"/>
      <c r="S48" s="52"/>
    </row>
    <row r="49" spans="1:26" ht="15.75" customHeight="1" x14ac:dyDescent="0.2">
      <c r="A49" s="34"/>
      <c r="B49" s="42" t="s">
        <v>72</v>
      </c>
      <c r="C49" s="43">
        <v>2</v>
      </c>
      <c r="D49" s="44">
        <v>2</v>
      </c>
      <c r="E49" s="44">
        <v>2</v>
      </c>
      <c r="F49" s="44">
        <v>0</v>
      </c>
      <c r="G49" s="44">
        <v>0</v>
      </c>
      <c r="H49" s="31"/>
      <c r="I49" s="55"/>
      <c r="J49" s="55"/>
      <c r="K49" s="11"/>
      <c r="L49" s="55"/>
      <c r="M49" s="55"/>
      <c r="N49" s="11"/>
      <c r="O49" s="11"/>
      <c r="P49" s="11"/>
      <c r="Q49" s="11"/>
      <c r="R49" s="11"/>
      <c r="S49" s="52"/>
    </row>
    <row r="50" spans="1:26" ht="15.75" customHeight="1" x14ac:dyDescent="0.2">
      <c r="A50" s="34"/>
      <c r="B50" s="48" t="s">
        <v>73</v>
      </c>
      <c r="C50" s="49">
        <v>2</v>
      </c>
      <c r="D50" s="50">
        <v>2</v>
      </c>
      <c r="E50" s="50">
        <v>2</v>
      </c>
      <c r="F50" s="50">
        <v>0</v>
      </c>
      <c r="G50" s="50">
        <v>0</v>
      </c>
      <c r="H50" s="31"/>
      <c r="I50" s="55"/>
      <c r="J50" s="55"/>
      <c r="K50" s="11"/>
      <c r="L50" s="55"/>
      <c r="M50" s="55"/>
      <c r="N50" s="11"/>
      <c r="O50" s="11"/>
      <c r="P50" s="11"/>
      <c r="Q50" s="11"/>
      <c r="R50" s="11"/>
      <c r="S50" s="52"/>
    </row>
    <row r="51" spans="1:26" ht="15.75" customHeight="1" x14ac:dyDescent="0.2">
      <c r="A51" s="34"/>
      <c r="B51" s="42" t="s">
        <v>74</v>
      </c>
      <c r="C51" s="43">
        <v>1</v>
      </c>
      <c r="D51" s="44">
        <v>1</v>
      </c>
      <c r="E51" s="44">
        <v>1</v>
      </c>
      <c r="F51" s="44">
        <v>0</v>
      </c>
      <c r="G51" s="44">
        <v>0</v>
      </c>
      <c r="H51" s="31"/>
      <c r="I51" s="55"/>
      <c r="J51" s="55"/>
      <c r="K51" s="11"/>
      <c r="L51" s="55"/>
      <c r="M51" s="55"/>
      <c r="N51" s="11"/>
      <c r="O51" s="11"/>
      <c r="P51" s="11"/>
      <c r="Q51" s="11"/>
      <c r="R51" s="11"/>
      <c r="S51" s="52"/>
    </row>
    <row r="52" spans="1:26" ht="15.75" customHeight="1" x14ac:dyDescent="0.2">
      <c r="A52" s="34"/>
      <c r="B52" s="48" t="s">
        <v>75</v>
      </c>
      <c r="C52" s="49">
        <v>1</v>
      </c>
      <c r="D52" s="50">
        <v>1</v>
      </c>
      <c r="E52" s="50">
        <v>1</v>
      </c>
      <c r="F52" s="50">
        <v>0</v>
      </c>
      <c r="G52" s="50">
        <v>0</v>
      </c>
      <c r="H52" s="3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52"/>
    </row>
    <row r="53" spans="1:26" ht="15.75" customHeight="1" x14ac:dyDescent="0.2">
      <c r="A53" s="34"/>
      <c r="B53" s="42" t="s">
        <v>76</v>
      </c>
      <c r="C53" s="43">
        <v>1</v>
      </c>
      <c r="D53" s="44">
        <v>1</v>
      </c>
      <c r="E53" s="44">
        <v>1</v>
      </c>
      <c r="F53" s="44">
        <v>0</v>
      </c>
      <c r="G53" s="44">
        <v>0</v>
      </c>
      <c r="H53" s="3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52"/>
    </row>
    <row r="54" spans="1:26" ht="15.75" customHeight="1" x14ac:dyDescent="0.2">
      <c r="A54" s="34"/>
      <c r="B54" s="48" t="s">
        <v>77</v>
      </c>
      <c r="C54" s="49">
        <v>1</v>
      </c>
      <c r="D54" s="50">
        <v>1</v>
      </c>
      <c r="E54" s="50">
        <v>1</v>
      </c>
      <c r="F54" s="50">
        <v>0</v>
      </c>
      <c r="G54" s="50">
        <v>0</v>
      </c>
      <c r="H54" s="3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52"/>
    </row>
    <row r="55" spans="1:26" ht="15.75" customHeight="1" x14ac:dyDescent="0.2">
      <c r="A55" s="34"/>
      <c r="B55" s="42" t="s">
        <v>78</v>
      </c>
      <c r="C55" s="43">
        <v>1</v>
      </c>
      <c r="D55" s="44">
        <v>1</v>
      </c>
      <c r="E55" s="44">
        <v>1</v>
      </c>
      <c r="F55" s="44">
        <v>0</v>
      </c>
      <c r="G55" s="44">
        <v>0</v>
      </c>
      <c r="H55" s="3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52"/>
    </row>
    <row r="56" spans="1:26" ht="15.75" customHeight="1" x14ac:dyDescent="0.2">
      <c r="A56" s="34"/>
      <c r="B56" s="48" t="s">
        <v>79</v>
      </c>
      <c r="C56" s="49">
        <v>1</v>
      </c>
      <c r="D56" s="50">
        <v>1</v>
      </c>
      <c r="E56" s="50">
        <v>1</v>
      </c>
      <c r="F56" s="50">
        <v>0</v>
      </c>
      <c r="G56" s="50">
        <v>0</v>
      </c>
      <c r="H56" s="3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52"/>
    </row>
    <row r="57" spans="1:26" ht="15.75" customHeight="1" x14ac:dyDescent="0.2">
      <c r="A57" s="34"/>
      <c r="B57" s="42" t="s">
        <v>80</v>
      </c>
      <c r="C57" s="43">
        <v>1</v>
      </c>
      <c r="D57" s="44">
        <v>1</v>
      </c>
      <c r="E57" s="44">
        <v>1</v>
      </c>
      <c r="F57" s="44">
        <v>0</v>
      </c>
      <c r="G57" s="44">
        <v>0</v>
      </c>
      <c r="H57" s="3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52"/>
    </row>
    <row r="58" spans="1:26" ht="15.75" customHeight="1" x14ac:dyDescent="0.2">
      <c r="A58" s="34"/>
      <c r="B58" s="48" t="s">
        <v>81</v>
      </c>
      <c r="C58" s="49">
        <v>1</v>
      </c>
      <c r="D58" s="50">
        <v>1</v>
      </c>
      <c r="E58" s="50">
        <v>1</v>
      </c>
      <c r="F58" s="50">
        <v>0</v>
      </c>
      <c r="G58" s="50">
        <v>0</v>
      </c>
      <c r="H58" s="3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52"/>
    </row>
    <row r="59" spans="1:26" ht="15.75" customHeight="1" x14ac:dyDescent="0.2">
      <c r="A59" s="34"/>
      <c r="B59" s="42" t="s">
        <v>82</v>
      </c>
      <c r="C59" s="43">
        <v>1</v>
      </c>
      <c r="D59" s="44">
        <v>1</v>
      </c>
      <c r="E59" s="44">
        <v>1</v>
      </c>
      <c r="F59" s="44">
        <v>0</v>
      </c>
      <c r="G59" s="44">
        <v>0</v>
      </c>
      <c r="H59" s="3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52"/>
    </row>
    <row r="60" spans="1:26" ht="15.75" customHeight="1" x14ac:dyDescent="0.2">
      <c r="A60" s="34"/>
      <c r="B60" s="48" t="s">
        <v>83</v>
      </c>
      <c r="C60" s="49">
        <v>1</v>
      </c>
      <c r="D60" s="50">
        <v>1</v>
      </c>
      <c r="E60" s="50">
        <v>1</v>
      </c>
      <c r="F60" s="50">
        <v>0</v>
      </c>
      <c r="G60" s="50">
        <v>0</v>
      </c>
      <c r="H60" s="31"/>
      <c r="I60" s="59"/>
      <c r="J60" s="60"/>
      <c r="K60" s="11"/>
      <c r="L60" s="11"/>
      <c r="M60" s="11"/>
      <c r="N60" s="11"/>
      <c r="O60" s="11"/>
      <c r="P60" s="11"/>
      <c r="Q60" s="11"/>
      <c r="R60" s="11"/>
      <c r="S60" s="52"/>
    </row>
    <row r="61" spans="1:26" ht="15.75" customHeight="1" x14ac:dyDescent="0.2">
      <c r="A61" s="34"/>
      <c r="B61" s="42" t="s">
        <v>84</v>
      </c>
      <c r="C61" s="43">
        <v>1</v>
      </c>
      <c r="D61" s="44">
        <v>1</v>
      </c>
      <c r="E61" s="44">
        <v>1</v>
      </c>
      <c r="F61" s="44">
        <v>0</v>
      </c>
      <c r="G61" s="44">
        <v>0</v>
      </c>
      <c r="H61" s="31"/>
      <c r="I61" s="59"/>
      <c r="J61" s="60"/>
      <c r="K61" s="11"/>
      <c r="L61" s="11"/>
      <c r="M61" s="11"/>
      <c r="N61" s="11"/>
      <c r="O61" s="11"/>
      <c r="P61" s="11"/>
      <c r="Q61" s="11"/>
      <c r="R61" s="11"/>
      <c r="S61" s="52"/>
    </row>
    <row r="62" spans="1:26" ht="15.75" customHeight="1" x14ac:dyDescent="0.2">
      <c r="A62" s="34"/>
      <c r="B62" s="48" t="s">
        <v>85</v>
      </c>
      <c r="C62" s="49">
        <v>1</v>
      </c>
      <c r="D62" s="50">
        <v>1</v>
      </c>
      <c r="E62" s="50">
        <v>1</v>
      </c>
      <c r="F62" s="50">
        <v>0</v>
      </c>
      <c r="G62" s="50">
        <v>0</v>
      </c>
      <c r="H62" s="3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52"/>
      <c r="T62" s="61"/>
      <c r="U62" s="61"/>
      <c r="V62" s="61"/>
      <c r="W62" s="61"/>
      <c r="X62" s="61"/>
      <c r="Y62" s="61"/>
      <c r="Z62" s="61"/>
    </row>
    <row r="63" spans="1:26" ht="15.75" customHeight="1" x14ac:dyDescent="0.2">
      <c r="A63" s="34"/>
      <c r="B63" s="42" t="s">
        <v>86</v>
      </c>
      <c r="C63" s="43">
        <v>1</v>
      </c>
      <c r="D63" s="44">
        <v>1</v>
      </c>
      <c r="E63" s="44">
        <v>1</v>
      </c>
      <c r="F63" s="44">
        <v>0</v>
      </c>
      <c r="G63" s="44">
        <v>0</v>
      </c>
      <c r="H63" s="3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52"/>
      <c r="T63" s="61"/>
      <c r="U63" s="61"/>
      <c r="V63" s="61"/>
      <c r="W63" s="61"/>
      <c r="X63" s="61"/>
      <c r="Y63" s="61"/>
      <c r="Z63" s="61"/>
    </row>
    <row r="64" spans="1:26" ht="15.75" customHeight="1" x14ac:dyDescent="0.2">
      <c r="A64" s="34"/>
      <c r="B64" s="48" t="s">
        <v>87</v>
      </c>
      <c r="C64" s="49">
        <v>1</v>
      </c>
      <c r="D64" s="50">
        <v>1</v>
      </c>
      <c r="E64" s="50">
        <v>1</v>
      </c>
      <c r="F64" s="50">
        <v>0</v>
      </c>
      <c r="G64" s="50">
        <v>0</v>
      </c>
      <c r="H64" s="31"/>
      <c r="I64" s="59"/>
      <c r="J64" s="60"/>
      <c r="K64" s="11"/>
      <c r="L64" s="11"/>
      <c r="M64" s="11"/>
      <c r="N64" s="11"/>
      <c r="O64" s="11"/>
      <c r="P64" s="11"/>
      <c r="Q64" s="11"/>
      <c r="R64" s="11"/>
      <c r="S64" s="52"/>
      <c r="T64" s="61"/>
      <c r="U64" s="61"/>
      <c r="V64" s="61"/>
      <c r="W64" s="61"/>
      <c r="X64" s="61"/>
      <c r="Y64" s="61"/>
      <c r="Z64" s="61"/>
    </row>
    <row r="65" spans="1:26" ht="15.75" customHeight="1" x14ac:dyDescent="0.2">
      <c r="A65" s="34"/>
      <c r="B65" s="42" t="s">
        <v>88</v>
      </c>
      <c r="C65" s="43">
        <v>1</v>
      </c>
      <c r="D65" s="44">
        <v>1</v>
      </c>
      <c r="E65" s="44">
        <v>1</v>
      </c>
      <c r="F65" s="44">
        <v>0</v>
      </c>
      <c r="G65" s="44">
        <v>0</v>
      </c>
      <c r="H65" s="31"/>
      <c r="I65" s="59"/>
      <c r="J65" s="60"/>
      <c r="K65" s="11"/>
      <c r="L65" s="11"/>
      <c r="M65" s="11"/>
      <c r="N65" s="11"/>
      <c r="O65" s="11"/>
      <c r="P65" s="11"/>
      <c r="Q65" s="11"/>
      <c r="R65" s="11"/>
      <c r="S65" s="52"/>
      <c r="T65" s="61"/>
      <c r="U65" s="61"/>
      <c r="V65" s="61"/>
      <c r="W65" s="61"/>
      <c r="X65" s="61"/>
      <c r="Y65" s="61"/>
      <c r="Z65" s="61"/>
    </row>
    <row r="66" spans="1:26" ht="15.75" customHeight="1" x14ac:dyDescent="0.2">
      <c r="A66" s="34"/>
      <c r="B66" s="48" t="s">
        <v>89</v>
      </c>
      <c r="C66" s="49">
        <v>1</v>
      </c>
      <c r="D66" s="50">
        <v>1</v>
      </c>
      <c r="E66" s="50">
        <v>1</v>
      </c>
      <c r="F66" s="50">
        <v>0</v>
      </c>
      <c r="G66" s="50">
        <v>0</v>
      </c>
      <c r="H66" s="3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52"/>
      <c r="T66" s="61"/>
      <c r="U66" s="61"/>
      <c r="V66" s="61"/>
      <c r="W66" s="61"/>
      <c r="X66" s="61"/>
      <c r="Y66" s="61"/>
      <c r="Z66" s="61"/>
    </row>
    <row r="67" spans="1:26" ht="15.75" customHeight="1" x14ac:dyDescent="0.2">
      <c r="A67" s="34"/>
      <c r="B67" s="42" t="s">
        <v>90</v>
      </c>
      <c r="C67" s="43">
        <v>1</v>
      </c>
      <c r="D67" s="44">
        <v>1</v>
      </c>
      <c r="E67" s="44">
        <v>1</v>
      </c>
      <c r="F67" s="44">
        <v>0</v>
      </c>
      <c r="G67" s="44">
        <v>0</v>
      </c>
      <c r="H67" s="3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52"/>
      <c r="T67" s="61"/>
      <c r="U67" s="61"/>
      <c r="V67" s="61"/>
      <c r="W67" s="61"/>
      <c r="X67" s="61"/>
      <c r="Y67" s="61"/>
      <c r="Z67" s="61"/>
    </row>
    <row r="68" spans="1:26" ht="15.75" customHeight="1" x14ac:dyDescent="0.2">
      <c r="A68" s="34"/>
      <c r="B68" s="48" t="s">
        <v>91</v>
      </c>
      <c r="C68" s="49">
        <v>1</v>
      </c>
      <c r="D68" s="50">
        <v>1</v>
      </c>
      <c r="E68" s="50">
        <v>1</v>
      </c>
      <c r="F68" s="50">
        <v>0</v>
      </c>
      <c r="G68" s="50">
        <v>0</v>
      </c>
      <c r="H68" s="31"/>
      <c r="I68" s="59"/>
      <c r="J68" s="60"/>
      <c r="K68" s="11"/>
      <c r="L68" s="11"/>
      <c r="M68" s="11"/>
      <c r="N68" s="11"/>
      <c r="O68" s="11"/>
      <c r="P68" s="11"/>
      <c r="Q68" s="11"/>
      <c r="R68" s="11"/>
      <c r="S68" s="52"/>
      <c r="T68" s="61"/>
      <c r="U68" s="61"/>
      <c r="V68" s="61"/>
      <c r="W68" s="61"/>
      <c r="X68" s="61"/>
      <c r="Y68" s="61"/>
      <c r="Z68" s="61"/>
    </row>
    <row r="69" spans="1:26" ht="15.75" customHeight="1" x14ac:dyDescent="0.2">
      <c r="A69" s="34"/>
      <c r="B69" s="42" t="s">
        <v>92</v>
      </c>
      <c r="C69" s="43">
        <v>1</v>
      </c>
      <c r="D69" s="44">
        <v>1</v>
      </c>
      <c r="E69" s="44">
        <v>1</v>
      </c>
      <c r="F69" s="44">
        <v>0</v>
      </c>
      <c r="G69" s="44">
        <v>0</v>
      </c>
      <c r="H69" s="31"/>
      <c r="I69" s="59"/>
      <c r="J69" s="60"/>
      <c r="K69" s="11"/>
      <c r="L69" s="11"/>
      <c r="M69" s="11"/>
      <c r="N69" s="11"/>
      <c r="O69" s="11"/>
      <c r="P69" s="11"/>
      <c r="Q69" s="11"/>
      <c r="R69" s="11"/>
      <c r="S69" s="52"/>
      <c r="T69" s="61"/>
      <c r="U69" s="61"/>
      <c r="V69" s="61"/>
      <c r="W69" s="61"/>
      <c r="X69" s="61"/>
      <c r="Y69" s="61"/>
      <c r="Z69" s="61"/>
    </row>
    <row r="70" spans="1:26" ht="15.75" customHeight="1" x14ac:dyDescent="0.2">
      <c r="A70" s="34"/>
      <c r="B70" s="48" t="s">
        <v>93</v>
      </c>
      <c r="C70" s="49">
        <v>0</v>
      </c>
      <c r="D70" s="50">
        <v>0</v>
      </c>
      <c r="E70" s="50">
        <v>0</v>
      </c>
      <c r="F70" s="50">
        <v>0</v>
      </c>
      <c r="G70" s="50">
        <v>0</v>
      </c>
      <c r="H70" s="3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52"/>
      <c r="T70" s="61"/>
      <c r="U70" s="61"/>
      <c r="V70" s="61"/>
      <c r="W70" s="61"/>
      <c r="X70" s="61"/>
      <c r="Y70" s="61"/>
      <c r="Z70" s="61"/>
    </row>
    <row r="71" spans="1:26" ht="15.75" customHeight="1" x14ac:dyDescent="0.2">
      <c r="A71" s="34"/>
      <c r="B71" s="42" t="s">
        <v>94</v>
      </c>
      <c r="C71" s="43">
        <v>0</v>
      </c>
      <c r="D71" s="44">
        <v>0</v>
      </c>
      <c r="E71" s="44">
        <v>0</v>
      </c>
      <c r="F71" s="44">
        <v>0</v>
      </c>
      <c r="G71" s="44">
        <v>0</v>
      </c>
      <c r="H71" s="3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52"/>
      <c r="T71" s="61"/>
      <c r="U71" s="61"/>
      <c r="V71" s="61"/>
      <c r="W71" s="61"/>
      <c r="X71" s="61"/>
      <c r="Y71" s="61"/>
      <c r="Z71" s="61"/>
    </row>
    <row r="72" spans="1:26" ht="15.75" customHeight="1" x14ac:dyDescent="0.2">
      <c r="A72" s="34"/>
      <c r="B72" s="48" t="s">
        <v>95</v>
      </c>
      <c r="C72" s="49">
        <v>0</v>
      </c>
      <c r="D72" s="50">
        <v>0</v>
      </c>
      <c r="E72" s="50">
        <v>0</v>
      </c>
      <c r="F72" s="50">
        <v>0</v>
      </c>
      <c r="G72" s="50">
        <v>0</v>
      </c>
      <c r="H72" s="31"/>
      <c r="I72" s="59"/>
      <c r="J72" s="60"/>
      <c r="K72" s="11"/>
      <c r="L72" s="11"/>
      <c r="M72" s="11"/>
      <c r="N72" s="11"/>
      <c r="O72" s="11"/>
      <c r="P72" s="11"/>
      <c r="Q72" s="11"/>
      <c r="R72" s="11"/>
      <c r="S72" s="52"/>
      <c r="T72" s="61"/>
      <c r="U72" s="61"/>
      <c r="V72" s="61"/>
      <c r="W72" s="61"/>
      <c r="X72" s="61"/>
      <c r="Y72" s="61"/>
      <c r="Z72" s="61"/>
    </row>
    <row r="73" spans="1:26" ht="15.75" customHeight="1" x14ac:dyDescent="0.2">
      <c r="A73" s="34"/>
      <c r="B73" s="42" t="s">
        <v>96</v>
      </c>
      <c r="C73" s="43">
        <v>0</v>
      </c>
      <c r="D73" s="44">
        <v>0</v>
      </c>
      <c r="E73" s="44">
        <v>0</v>
      </c>
      <c r="F73" s="44">
        <v>0</v>
      </c>
      <c r="G73" s="44">
        <v>0</v>
      </c>
      <c r="H73" s="31"/>
      <c r="I73" s="59"/>
      <c r="J73" s="60"/>
      <c r="K73" s="11"/>
      <c r="L73" s="11"/>
      <c r="M73" s="11"/>
      <c r="N73" s="11"/>
      <c r="O73" s="11"/>
      <c r="P73" s="11"/>
      <c r="Q73" s="11"/>
      <c r="R73" s="11"/>
      <c r="S73" s="52"/>
      <c r="T73" s="61"/>
      <c r="U73" s="61"/>
      <c r="V73" s="61"/>
      <c r="W73" s="61"/>
      <c r="X73" s="61"/>
      <c r="Y73" s="61"/>
      <c r="Z73" s="61"/>
    </row>
    <row r="74" spans="1:26" ht="15.75" customHeight="1" x14ac:dyDescent="0.2">
      <c r="A74" s="34"/>
      <c r="B74" s="48" t="s">
        <v>97</v>
      </c>
      <c r="C74" s="49">
        <v>0</v>
      </c>
      <c r="D74" s="50">
        <v>0</v>
      </c>
      <c r="E74" s="50">
        <v>0</v>
      </c>
      <c r="F74" s="50">
        <v>0</v>
      </c>
      <c r="G74" s="50">
        <v>0</v>
      </c>
      <c r="H74" s="3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52"/>
      <c r="T74" s="61"/>
      <c r="U74" s="61"/>
      <c r="V74" s="61"/>
      <c r="W74" s="61"/>
      <c r="X74" s="61"/>
      <c r="Y74" s="61"/>
      <c r="Z74" s="61"/>
    </row>
    <row r="75" spans="1:26" ht="15.75" customHeight="1" x14ac:dyDescent="0.2">
      <c r="A75" s="34"/>
      <c r="B75" s="42" t="s">
        <v>98</v>
      </c>
      <c r="C75" s="43">
        <v>0</v>
      </c>
      <c r="D75" s="44">
        <v>0</v>
      </c>
      <c r="E75" s="44">
        <v>0</v>
      </c>
      <c r="F75" s="44">
        <v>0</v>
      </c>
      <c r="G75" s="44">
        <v>0</v>
      </c>
      <c r="H75" s="31"/>
      <c r="I75" s="59"/>
      <c r="J75" s="60"/>
      <c r="K75" s="11"/>
      <c r="L75" s="11"/>
      <c r="M75" s="11"/>
      <c r="N75" s="11"/>
      <c r="O75" s="11"/>
      <c r="P75" s="11"/>
      <c r="Q75" s="11"/>
      <c r="R75" s="11"/>
      <c r="S75" s="52"/>
      <c r="T75" s="61"/>
      <c r="U75" s="61"/>
      <c r="V75" s="61"/>
      <c r="W75" s="61"/>
      <c r="X75" s="61"/>
      <c r="Y75" s="61"/>
      <c r="Z75" s="61"/>
    </row>
    <row r="76" spans="1:26" ht="15.75" customHeight="1" x14ac:dyDescent="0.2">
      <c r="A76" s="34"/>
      <c r="B76" s="48" t="s">
        <v>99</v>
      </c>
      <c r="C76" s="49">
        <v>0</v>
      </c>
      <c r="D76" s="50">
        <v>0</v>
      </c>
      <c r="E76" s="50">
        <v>0</v>
      </c>
      <c r="F76" s="50">
        <v>0</v>
      </c>
      <c r="G76" s="50">
        <v>0</v>
      </c>
      <c r="H76" s="3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52"/>
      <c r="T76" s="61"/>
      <c r="U76" s="61"/>
      <c r="V76" s="61"/>
      <c r="W76" s="61"/>
      <c r="X76" s="61"/>
      <c r="Y76" s="61"/>
      <c r="Z76" s="61"/>
    </row>
    <row r="77" spans="1:26" ht="15.75" customHeight="1" x14ac:dyDescent="0.2">
      <c r="A77" s="34"/>
      <c r="B77" s="42" t="s">
        <v>100</v>
      </c>
      <c r="C77" s="43">
        <v>0</v>
      </c>
      <c r="D77" s="44">
        <v>0</v>
      </c>
      <c r="E77" s="44">
        <v>0</v>
      </c>
      <c r="F77" s="44">
        <v>0</v>
      </c>
      <c r="G77" s="44">
        <v>0</v>
      </c>
      <c r="H77" s="3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52"/>
      <c r="T77" s="61"/>
      <c r="U77" s="61"/>
      <c r="V77" s="61"/>
      <c r="W77" s="61"/>
      <c r="X77" s="61"/>
      <c r="Y77" s="61"/>
      <c r="Z77" s="61"/>
    </row>
    <row r="78" spans="1:26" ht="15.75" customHeight="1" x14ac:dyDescent="0.2">
      <c r="A78" s="34"/>
      <c r="B78" s="48" t="s">
        <v>101</v>
      </c>
      <c r="C78" s="49">
        <v>0</v>
      </c>
      <c r="D78" s="50">
        <v>0</v>
      </c>
      <c r="E78" s="50">
        <v>0</v>
      </c>
      <c r="F78" s="50">
        <v>0</v>
      </c>
      <c r="G78" s="50">
        <v>0</v>
      </c>
      <c r="H78" s="31"/>
      <c r="I78" s="59"/>
      <c r="J78" s="60"/>
      <c r="K78" s="11"/>
      <c r="L78" s="11"/>
      <c r="M78" s="11"/>
      <c r="N78" s="11"/>
      <c r="O78" s="11"/>
      <c r="P78" s="11"/>
      <c r="Q78" s="11"/>
      <c r="R78" s="11"/>
      <c r="S78" s="52"/>
      <c r="T78" s="61"/>
      <c r="U78" s="61"/>
      <c r="V78" s="61"/>
      <c r="W78" s="61"/>
      <c r="X78" s="61"/>
      <c r="Y78" s="61"/>
      <c r="Z78" s="61"/>
    </row>
    <row r="79" spans="1:26" ht="15.75" customHeight="1" x14ac:dyDescent="0.2">
      <c r="A79" s="34"/>
      <c r="B79" s="42" t="s">
        <v>102</v>
      </c>
      <c r="C79" s="43">
        <v>0</v>
      </c>
      <c r="D79" s="44">
        <v>0</v>
      </c>
      <c r="E79" s="44">
        <v>0</v>
      </c>
      <c r="F79" s="44">
        <v>0</v>
      </c>
      <c r="G79" s="44">
        <v>0</v>
      </c>
      <c r="H79" s="31"/>
      <c r="I79" s="59"/>
      <c r="J79" s="60"/>
      <c r="K79" s="11"/>
      <c r="L79" s="11"/>
      <c r="M79" s="11"/>
      <c r="N79" s="11"/>
      <c r="O79" s="11"/>
      <c r="P79" s="11"/>
      <c r="Q79" s="11"/>
      <c r="R79" s="11"/>
      <c r="S79" s="52"/>
      <c r="T79" s="61"/>
      <c r="U79" s="61"/>
      <c r="V79" s="61"/>
      <c r="W79" s="61"/>
      <c r="X79" s="61"/>
      <c r="Y79" s="61"/>
      <c r="Z79" s="61"/>
    </row>
    <row r="80" spans="1:26" ht="15.75" customHeight="1" x14ac:dyDescent="0.2">
      <c r="A80" s="34"/>
      <c r="B80" s="48" t="s">
        <v>103</v>
      </c>
      <c r="C80" s="49">
        <v>0</v>
      </c>
      <c r="D80" s="50">
        <v>0</v>
      </c>
      <c r="E80" s="50">
        <v>0</v>
      </c>
      <c r="F80" s="50">
        <v>0</v>
      </c>
      <c r="G80" s="50">
        <v>0</v>
      </c>
      <c r="H80" s="3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52"/>
      <c r="T80" s="61"/>
      <c r="U80" s="61"/>
      <c r="V80" s="61"/>
      <c r="W80" s="61"/>
      <c r="X80" s="61"/>
      <c r="Y80" s="61"/>
      <c r="Z80" s="61"/>
    </row>
    <row r="81" spans="1:26" ht="15.75" customHeight="1" x14ac:dyDescent="0.2">
      <c r="A81" s="34"/>
      <c r="B81" s="42" t="s">
        <v>104</v>
      </c>
      <c r="C81" s="43">
        <v>0</v>
      </c>
      <c r="D81" s="44">
        <v>0</v>
      </c>
      <c r="E81" s="44">
        <v>0</v>
      </c>
      <c r="F81" s="44">
        <v>0</v>
      </c>
      <c r="G81" s="44">
        <v>0</v>
      </c>
      <c r="H81" s="3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52"/>
      <c r="T81" s="61"/>
      <c r="U81" s="61"/>
      <c r="V81" s="61"/>
      <c r="W81" s="61"/>
      <c r="X81" s="61"/>
      <c r="Y81" s="61"/>
      <c r="Z81" s="61"/>
    </row>
    <row r="82" spans="1:26" ht="15.75" customHeight="1" x14ac:dyDescent="0.2">
      <c r="A82" s="34"/>
      <c r="B82" s="48" t="s">
        <v>105</v>
      </c>
      <c r="C82" s="49">
        <v>0</v>
      </c>
      <c r="D82" s="50">
        <v>0</v>
      </c>
      <c r="E82" s="50">
        <v>0</v>
      </c>
      <c r="F82" s="50">
        <v>0</v>
      </c>
      <c r="G82" s="50">
        <v>0</v>
      </c>
      <c r="H82" s="31"/>
      <c r="I82" s="59"/>
      <c r="J82" s="60"/>
      <c r="K82" s="11"/>
      <c r="L82" s="11"/>
      <c r="M82" s="11"/>
      <c r="N82" s="11"/>
      <c r="O82" s="11"/>
      <c r="P82" s="11"/>
      <c r="Q82" s="11"/>
      <c r="R82" s="11"/>
      <c r="S82" s="52"/>
      <c r="T82" s="61"/>
      <c r="U82" s="61"/>
      <c r="V82" s="61"/>
      <c r="W82" s="61"/>
      <c r="X82" s="61"/>
      <c r="Y82" s="61"/>
      <c r="Z82" s="61"/>
    </row>
    <row r="83" spans="1:26" ht="15.75" customHeight="1" x14ac:dyDescent="0.2">
      <c r="A83" s="34"/>
      <c r="B83" s="42" t="s">
        <v>106</v>
      </c>
      <c r="C83" s="43">
        <v>0</v>
      </c>
      <c r="D83" s="44">
        <v>0</v>
      </c>
      <c r="E83" s="44">
        <v>0</v>
      </c>
      <c r="F83" s="44">
        <v>0</v>
      </c>
      <c r="G83" s="44">
        <v>0</v>
      </c>
      <c r="H83" s="31"/>
      <c r="I83" s="59"/>
      <c r="J83" s="60"/>
      <c r="K83" s="11"/>
      <c r="L83" s="11"/>
      <c r="M83" s="11"/>
      <c r="N83" s="11"/>
      <c r="O83" s="11"/>
      <c r="P83" s="11"/>
      <c r="Q83" s="11"/>
      <c r="R83" s="11"/>
      <c r="S83" s="52"/>
      <c r="T83" s="61"/>
      <c r="U83" s="61"/>
      <c r="V83" s="61"/>
      <c r="W83" s="61"/>
      <c r="X83" s="61"/>
      <c r="Y83" s="61"/>
      <c r="Z83" s="61"/>
    </row>
    <row r="84" spans="1:26" ht="15.75" customHeight="1" x14ac:dyDescent="0.2">
      <c r="A84" s="34"/>
      <c r="B84" s="48" t="s">
        <v>107</v>
      </c>
      <c r="C84" s="49">
        <v>0</v>
      </c>
      <c r="D84" s="50">
        <v>0</v>
      </c>
      <c r="E84" s="50">
        <v>0</v>
      </c>
      <c r="F84" s="50">
        <v>0</v>
      </c>
      <c r="G84" s="50">
        <v>0</v>
      </c>
      <c r="H84" s="3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52"/>
      <c r="T84" s="61"/>
      <c r="U84" s="61"/>
      <c r="V84" s="61"/>
      <c r="W84" s="61"/>
      <c r="X84" s="61"/>
      <c r="Y84" s="61"/>
      <c r="Z84" s="61"/>
    </row>
    <row r="85" spans="1:26" ht="15.75" customHeight="1" x14ac:dyDescent="0.2">
      <c r="A85" s="34"/>
      <c r="B85" s="42" t="s">
        <v>108</v>
      </c>
      <c r="C85" s="43">
        <v>0</v>
      </c>
      <c r="D85" s="44">
        <v>0</v>
      </c>
      <c r="E85" s="44">
        <v>0</v>
      </c>
      <c r="F85" s="44">
        <v>0</v>
      </c>
      <c r="G85" s="44">
        <v>0</v>
      </c>
      <c r="H85" s="31"/>
      <c r="I85" s="59"/>
      <c r="J85" s="60"/>
      <c r="K85" s="11"/>
      <c r="L85" s="11"/>
      <c r="M85" s="11"/>
      <c r="N85" s="11"/>
      <c r="O85" s="11"/>
      <c r="P85" s="11"/>
      <c r="Q85" s="11"/>
      <c r="R85" s="11"/>
      <c r="S85" s="52"/>
      <c r="T85" s="61"/>
      <c r="U85" s="61"/>
      <c r="V85" s="61"/>
      <c r="W85" s="61"/>
      <c r="X85" s="61"/>
      <c r="Y85" s="61"/>
      <c r="Z85" s="61"/>
    </row>
    <row r="86" spans="1:26" ht="15.75" customHeight="1" x14ac:dyDescent="0.2">
      <c r="A86" s="34"/>
      <c r="B86" s="48" t="s">
        <v>109</v>
      </c>
      <c r="C86" s="49">
        <v>0</v>
      </c>
      <c r="D86" s="50">
        <v>0</v>
      </c>
      <c r="E86" s="50">
        <v>0</v>
      </c>
      <c r="F86" s="50">
        <v>0</v>
      </c>
      <c r="G86" s="50">
        <v>0</v>
      </c>
      <c r="H86" s="3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52"/>
      <c r="T86" s="61"/>
      <c r="U86" s="61"/>
      <c r="V86" s="61"/>
      <c r="W86" s="61"/>
      <c r="X86" s="61"/>
      <c r="Y86" s="61"/>
      <c r="Z86" s="61"/>
    </row>
    <row r="87" spans="1:26" ht="15.75" customHeight="1" x14ac:dyDescent="0.2">
      <c r="A87" s="34"/>
      <c r="B87" s="42" t="s">
        <v>110</v>
      </c>
      <c r="C87" s="43">
        <v>0</v>
      </c>
      <c r="D87" s="44">
        <v>0</v>
      </c>
      <c r="E87" s="44">
        <v>0</v>
      </c>
      <c r="F87" s="44">
        <v>0</v>
      </c>
      <c r="G87" s="44">
        <v>0</v>
      </c>
      <c r="H87" s="3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52"/>
      <c r="T87" s="61"/>
      <c r="U87" s="61"/>
      <c r="V87" s="61"/>
      <c r="W87" s="61"/>
      <c r="X87" s="61"/>
      <c r="Y87" s="61"/>
      <c r="Z87" s="61"/>
    </row>
    <row r="88" spans="1:26" ht="15.75" customHeight="1" x14ac:dyDescent="0.2">
      <c r="A88" s="34"/>
      <c r="B88" s="48" t="s">
        <v>111</v>
      </c>
      <c r="C88" s="49">
        <v>0</v>
      </c>
      <c r="D88" s="50">
        <v>0</v>
      </c>
      <c r="E88" s="50">
        <v>0</v>
      </c>
      <c r="F88" s="50">
        <v>0</v>
      </c>
      <c r="G88" s="50">
        <v>0</v>
      </c>
      <c r="H88" s="31"/>
      <c r="I88" s="59"/>
      <c r="J88" s="60"/>
      <c r="K88" s="11"/>
      <c r="L88" s="11"/>
      <c r="M88" s="11"/>
      <c r="N88" s="11"/>
      <c r="O88" s="11"/>
      <c r="P88" s="11"/>
      <c r="Q88" s="11"/>
      <c r="R88" s="11"/>
      <c r="S88" s="52"/>
      <c r="T88" s="61"/>
      <c r="U88" s="61"/>
      <c r="V88" s="61"/>
      <c r="W88" s="61"/>
      <c r="X88" s="61"/>
      <c r="Y88" s="61"/>
      <c r="Z88" s="61"/>
    </row>
    <row r="89" spans="1:26" ht="15.75" customHeight="1" x14ac:dyDescent="0.2">
      <c r="A89" s="34"/>
      <c r="B89" s="42" t="s">
        <v>112</v>
      </c>
      <c r="C89" s="43">
        <v>0</v>
      </c>
      <c r="D89" s="44">
        <v>0</v>
      </c>
      <c r="E89" s="44">
        <v>0</v>
      </c>
      <c r="F89" s="44">
        <v>0</v>
      </c>
      <c r="G89" s="44">
        <v>0</v>
      </c>
      <c r="H89" s="31"/>
      <c r="I89" s="59"/>
      <c r="J89" s="60"/>
      <c r="K89" s="11"/>
      <c r="L89" s="11"/>
      <c r="M89" s="11"/>
      <c r="N89" s="11"/>
      <c r="O89" s="11"/>
      <c r="P89" s="11"/>
      <c r="Q89" s="11"/>
      <c r="R89" s="11"/>
      <c r="S89" s="52"/>
      <c r="T89" s="61"/>
      <c r="U89" s="61"/>
      <c r="V89" s="61"/>
      <c r="W89" s="61"/>
      <c r="X89" s="61"/>
      <c r="Y89" s="61"/>
      <c r="Z89" s="61"/>
    </row>
    <row r="90" spans="1:26" ht="15.75" customHeight="1" x14ac:dyDescent="0.2">
      <c r="A90" s="34"/>
      <c r="B90" s="48" t="s">
        <v>113</v>
      </c>
      <c r="C90" s="49">
        <v>0</v>
      </c>
      <c r="D90" s="50">
        <v>0</v>
      </c>
      <c r="E90" s="50">
        <v>0</v>
      </c>
      <c r="F90" s="50">
        <v>0</v>
      </c>
      <c r="G90" s="50">
        <v>0</v>
      </c>
      <c r="H90" s="3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52"/>
      <c r="T90" s="61"/>
      <c r="U90" s="61"/>
      <c r="V90" s="61"/>
      <c r="W90" s="61"/>
      <c r="X90" s="61"/>
      <c r="Y90" s="61"/>
      <c r="Z90" s="61"/>
    </row>
    <row r="91" spans="1:26" ht="15.75" customHeight="1" x14ac:dyDescent="0.2">
      <c r="A91" s="34"/>
      <c r="B91" s="42" t="s">
        <v>114</v>
      </c>
      <c r="C91" s="43">
        <v>0</v>
      </c>
      <c r="D91" s="44">
        <v>0</v>
      </c>
      <c r="E91" s="44">
        <v>0</v>
      </c>
      <c r="F91" s="44">
        <v>0</v>
      </c>
      <c r="G91" s="44">
        <v>0</v>
      </c>
      <c r="H91" s="3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52"/>
      <c r="T91" s="61"/>
      <c r="U91" s="61"/>
      <c r="V91" s="61"/>
      <c r="W91" s="61"/>
      <c r="X91" s="61"/>
      <c r="Y91" s="61"/>
      <c r="Z91" s="61"/>
    </row>
    <row r="92" spans="1:26" ht="15.75" customHeight="1" x14ac:dyDescent="0.2">
      <c r="A92" s="34"/>
      <c r="B92" s="48" t="s">
        <v>115</v>
      </c>
      <c r="C92" s="49">
        <v>0</v>
      </c>
      <c r="D92" s="50">
        <v>0</v>
      </c>
      <c r="E92" s="50">
        <v>0</v>
      </c>
      <c r="F92" s="50">
        <v>0</v>
      </c>
      <c r="G92" s="50">
        <v>0</v>
      </c>
      <c r="H92" s="31"/>
      <c r="I92" s="59"/>
      <c r="J92" s="60"/>
      <c r="K92" s="11"/>
      <c r="L92" s="11"/>
      <c r="M92" s="11"/>
      <c r="N92" s="11"/>
      <c r="O92" s="11"/>
      <c r="P92" s="11"/>
      <c r="Q92" s="11"/>
      <c r="R92" s="11"/>
      <c r="S92" s="52"/>
      <c r="T92" s="61"/>
      <c r="U92" s="61"/>
      <c r="V92" s="61"/>
      <c r="W92" s="61"/>
      <c r="X92" s="61"/>
      <c r="Y92" s="61"/>
      <c r="Z92" s="61"/>
    </row>
    <row r="93" spans="1:26" ht="15.75" customHeight="1" x14ac:dyDescent="0.2">
      <c r="A93" s="34"/>
      <c r="B93" s="42" t="s">
        <v>116</v>
      </c>
      <c r="C93" s="43">
        <v>0</v>
      </c>
      <c r="D93" s="44">
        <v>0</v>
      </c>
      <c r="E93" s="44">
        <v>0</v>
      </c>
      <c r="F93" s="44">
        <v>0</v>
      </c>
      <c r="G93" s="44">
        <v>0</v>
      </c>
      <c r="H93" s="31"/>
      <c r="I93" s="59"/>
      <c r="J93" s="60"/>
      <c r="K93" s="11"/>
      <c r="L93" s="11"/>
      <c r="M93" s="11"/>
      <c r="N93" s="11"/>
      <c r="O93" s="11"/>
      <c r="P93" s="11"/>
      <c r="Q93" s="11"/>
      <c r="R93" s="11"/>
      <c r="S93" s="52"/>
      <c r="T93" s="61"/>
      <c r="U93" s="61"/>
      <c r="V93" s="61"/>
      <c r="W93" s="61"/>
      <c r="X93" s="61"/>
      <c r="Y93" s="61"/>
      <c r="Z93" s="61"/>
    </row>
    <row r="94" spans="1:26" ht="15.75" customHeight="1" x14ac:dyDescent="0.2">
      <c r="A94" s="34"/>
      <c r="B94" s="48" t="s">
        <v>117</v>
      </c>
      <c r="C94" s="49">
        <v>0</v>
      </c>
      <c r="D94" s="50">
        <v>0</v>
      </c>
      <c r="E94" s="50">
        <v>0</v>
      </c>
      <c r="F94" s="50">
        <v>0</v>
      </c>
      <c r="G94" s="50">
        <v>0</v>
      </c>
      <c r="H94" s="3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52"/>
      <c r="T94" s="61"/>
      <c r="U94" s="61"/>
      <c r="V94" s="61"/>
      <c r="W94" s="61"/>
      <c r="X94" s="61"/>
      <c r="Y94" s="61"/>
      <c r="Z94" s="61"/>
    </row>
    <row r="95" spans="1:26" ht="15.75" customHeight="1" x14ac:dyDescent="0.2">
      <c r="A95" s="34"/>
      <c r="B95" s="42" t="s">
        <v>118</v>
      </c>
      <c r="C95" s="43">
        <v>0</v>
      </c>
      <c r="D95" s="44">
        <v>0</v>
      </c>
      <c r="E95" s="44">
        <v>0</v>
      </c>
      <c r="F95" s="44">
        <v>0</v>
      </c>
      <c r="G95" s="44">
        <v>0</v>
      </c>
      <c r="H95" s="31"/>
      <c r="I95" s="59"/>
      <c r="J95" s="60"/>
      <c r="K95" s="11"/>
      <c r="L95" s="11"/>
      <c r="M95" s="11"/>
      <c r="N95" s="11"/>
      <c r="O95" s="11"/>
      <c r="P95" s="11"/>
      <c r="Q95" s="11"/>
      <c r="R95" s="11"/>
      <c r="S95" s="52"/>
      <c r="T95" s="61"/>
      <c r="U95" s="61"/>
      <c r="V95" s="61"/>
      <c r="W95" s="61"/>
      <c r="X95" s="61"/>
      <c r="Y95" s="61"/>
      <c r="Z95" s="61"/>
    </row>
    <row r="96" spans="1:26" ht="15.75" customHeight="1" x14ac:dyDescent="0.2">
      <c r="A96" s="34"/>
      <c r="B96" s="48" t="s">
        <v>119</v>
      </c>
      <c r="C96" s="49">
        <v>0</v>
      </c>
      <c r="D96" s="50">
        <v>0</v>
      </c>
      <c r="E96" s="50">
        <v>0</v>
      </c>
      <c r="F96" s="50">
        <v>0</v>
      </c>
      <c r="G96" s="50">
        <v>0</v>
      </c>
      <c r="H96" s="3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52"/>
      <c r="T96" s="61"/>
      <c r="U96" s="61"/>
      <c r="V96" s="61"/>
      <c r="W96" s="61"/>
      <c r="X96" s="61"/>
      <c r="Y96" s="61"/>
      <c r="Z96" s="61"/>
    </row>
    <row r="97" spans="1:26" ht="15.75" customHeight="1" x14ac:dyDescent="0.2">
      <c r="A97" s="34"/>
      <c r="B97" s="42" t="s">
        <v>120</v>
      </c>
      <c r="C97" s="43">
        <v>0</v>
      </c>
      <c r="D97" s="44">
        <v>0</v>
      </c>
      <c r="E97" s="44">
        <v>0</v>
      </c>
      <c r="F97" s="44">
        <v>0</v>
      </c>
      <c r="G97" s="44">
        <v>0</v>
      </c>
      <c r="H97" s="3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52"/>
      <c r="T97" s="61"/>
      <c r="U97" s="61"/>
      <c r="V97" s="61"/>
      <c r="W97" s="61"/>
      <c r="X97" s="61"/>
      <c r="Y97" s="61"/>
      <c r="Z97" s="61"/>
    </row>
    <row r="98" spans="1:26" ht="15.75" customHeight="1" x14ac:dyDescent="0.2">
      <c r="A98" s="34"/>
      <c r="B98" s="48" t="s">
        <v>121</v>
      </c>
      <c r="C98" s="49">
        <v>0</v>
      </c>
      <c r="D98" s="50">
        <v>0</v>
      </c>
      <c r="E98" s="50">
        <v>0</v>
      </c>
      <c r="F98" s="50">
        <v>0</v>
      </c>
      <c r="G98" s="50">
        <v>0</v>
      </c>
      <c r="H98" s="31"/>
      <c r="I98" s="59"/>
      <c r="J98" s="60"/>
      <c r="K98" s="11"/>
      <c r="L98" s="11"/>
      <c r="M98" s="11"/>
      <c r="N98" s="11"/>
      <c r="O98" s="11"/>
      <c r="P98" s="11"/>
      <c r="Q98" s="11"/>
      <c r="R98" s="11"/>
      <c r="S98" s="52"/>
      <c r="T98" s="61"/>
      <c r="U98" s="61"/>
      <c r="V98" s="61"/>
      <c r="W98" s="61"/>
      <c r="X98" s="61"/>
      <c r="Y98" s="61"/>
      <c r="Z98" s="61"/>
    </row>
    <row r="99" spans="1:26" ht="15.75" customHeight="1" x14ac:dyDescent="0.2">
      <c r="A99" s="34"/>
      <c r="B99" s="42" t="s">
        <v>122</v>
      </c>
      <c r="C99" s="43">
        <v>0</v>
      </c>
      <c r="D99" s="44">
        <v>0</v>
      </c>
      <c r="E99" s="44">
        <v>0</v>
      </c>
      <c r="F99" s="44">
        <v>0</v>
      </c>
      <c r="G99" s="44">
        <v>0</v>
      </c>
      <c r="H99" s="31"/>
      <c r="I99" s="59"/>
      <c r="J99" s="60"/>
      <c r="K99" s="11"/>
      <c r="L99" s="11"/>
      <c r="M99" s="11"/>
      <c r="N99" s="11"/>
      <c r="O99" s="11"/>
      <c r="P99" s="11"/>
      <c r="Q99" s="11"/>
      <c r="R99" s="11"/>
      <c r="S99" s="52"/>
      <c r="T99" s="61"/>
      <c r="U99" s="61"/>
      <c r="V99" s="61"/>
      <c r="W99" s="61"/>
      <c r="X99" s="61"/>
      <c r="Y99" s="61"/>
      <c r="Z99" s="61"/>
    </row>
    <row r="100" spans="1:26" ht="15.75" customHeight="1" x14ac:dyDescent="0.2">
      <c r="A100" s="34"/>
      <c r="B100" s="48" t="s">
        <v>123</v>
      </c>
      <c r="C100" s="49">
        <v>0</v>
      </c>
      <c r="D100" s="50">
        <v>0</v>
      </c>
      <c r="E100" s="50">
        <v>0</v>
      </c>
      <c r="F100" s="50">
        <v>0</v>
      </c>
      <c r="G100" s="50">
        <v>0</v>
      </c>
      <c r="H100" s="3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52"/>
      <c r="T100" s="61"/>
      <c r="U100" s="61"/>
      <c r="V100" s="61"/>
      <c r="W100" s="61"/>
      <c r="X100" s="61"/>
      <c r="Y100" s="61"/>
      <c r="Z100" s="61"/>
    </row>
    <row r="101" spans="1:26" ht="15.75" customHeight="1" x14ac:dyDescent="0.2">
      <c r="A101" s="34"/>
      <c r="B101" s="42" t="s">
        <v>124</v>
      </c>
      <c r="C101" s="43">
        <v>0</v>
      </c>
      <c r="D101" s="44">
        <v>0</v>
      </c>
      <c r="E101" s="44">
        <v>0</v>
      </c>
      <c r="F101" s="44">
        <v>0</v>
      </c>
      <c r="G101" s="44">
        <v>0</v>
      </c>
      <c r="H101" s="3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52"/>
      <c r="T101" s="61"/>
      <c r="U101" s="61"/>
      <c r="V101" s="61"/>
      <c r="W101" s="61"/>
      <c r="X101" s="61"/>
      <c r="Y101" s="61"/>
      <c r="Z101" s="61"/>
    </row>
    <row r="102" spans="1:26" ht="15.75" customHeight="1" x14ac:dyDescent="0.2">
      <c r="A102" s="34"/>
      <c r="B102" s="48" t="s">
        <v>125</v>
      </c>
      <c r="C102" s="49">
        <v>0</v>
      </c>
      <c r="D102" s="50">
        <v>0</v>
      </c>
      <c r="E102" s="50">
        <v>0</v>
      </c>
      <c r="F102" s="50">
        <v>0</v>
      </c>
      <c r="G102" s="50">
        <v>0</v>
      </c>
      <c r="H102" s="31"/>
      <c r="I102" s="59"/>
      <c r="J102" s="60"/>
      <c r="K102" s="11"/>
      <c r="L102" s="11"/>
      <c r="M102" s="11"/>
      <c r="N102" s="11"/>
      <c r="O102" s="11"/>
      <c r="P102" s="11"/>
      <c r="Q102" s="11"/>
      <c r="R102" s="11"/>
      <c r="S102" s="52"/>
      <c r="T102" s="61"/>
      <c r="U102" s="61"/>
      <c r="V102" s="61"/>
      <c r="W102" s="61"/>
      <c r="X102" s="61"/>
      <c r="Y102" s="61"/>
      <c r="Z102" s="61"/>
    </row>
    <row r="103" spans="1:26" ht="15.75" customHeight="1" x14ac:dyDescent="0.2">
      <c r="A103" s="34"/>
      <c r="B103" s="42" t="s">
        <v>126</v>
      </c>
      <c r="C103" s="43">
        <v>0</v>
      </c>
      <c r="D103" s="44">
        <v>0</v>
      </c>
      <c r="E103" s="44">
        <v>0</v>
      </c>
      <c r="F103" s="44">
        <v>0</v>
      </c>
      <c r="G103" s="44">
        <v>0</v>
      </c>
      <c r="H103" s="31"/>
      <c r="I103" s="59"/>
      <c r="J103" s="60"/>
      <c r="K103" s="11"/>
      <c r="L103" s="11"/>
      <c r="M103" s="11"/>
      <c r="N103" s="11"/>
      <c r="O103" s="11"/>
      <c r="P103" s="11"/>
      <c r="Q103" s="11"/>
      <c r="R103" s="11"/>
      <c r="S103" s="52"/>
      <c r="T103" s="61"/>
      <c r="U103" s="61"/>
      <c r="V103" s="61"/>
      <c r="W103" s="61"/>
      <c r="X103" s="61"/>
      <c r="Y103" s="61"/>
      <c r="Z103" s="61"/>
    </row>
    <row r="104" spans="1:26" ht="15.75" customHeight="1" x14ac:dyDescent="0.2">
      <c r="A104" s="34"/>
      <c r="B104" s="48" t="s">
        <v>127</v>
      </c>
      <c r="C104" s="49">
        <v>0</v>
      </c>
      <c r="D104" s="50">
        <v>0</v>
      </c>
      <c r="E104" s="50">
        <v>0</v>
      </c>
      <c r="F104" s="50">
        <v>0</v>
      </c>
      <c r="G104" s="50">
        <v>0</v>
      </c>
      <c r="H104" s="3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52"/>
      <c r="T104" s="61"/>
      <c r="U104" s="61"/>
      <c r="V104" s="61"/>
      <c r="W104" s="61"/>
      <c r="X104" s="61"/>
      <c r="Y104" s="61"/>
      <c r="Z104" s="61"/>
    </row>
    <row r="105" spans="1:26" ht="15.75" customHeight="1" x14ac:dyDescent="0.2">
      <c r="A105" s="34"/>
      <c r="B105" s="42" t="s">
        <v>128</v>
      </c>
      <c r="C105" s="43">
        <v>0</v>
      </c>
      <c r="D105" s="44">
        <v>0</v>
      </c>
      <c r="E105" s="44">
        <v>0</v>
      </c>
      <c r="F105" s="44">
        <v>0</v>
      </c>
      <c r="G105" s="44">
        <v>0</v>
      </c>
      <c r="H105" s="31"/>
      <c r="I105" s="59"/>
      <c r="J105" s="60"/>
      <c r="K105" s="11"/>
      <c r="L105" s="11"/>
      <c r="M105" s="11"/>
      <c r="N105" s="11"/>
      <c r="O105" s="11"/>
      <c r="P105" s="11"/>
      <c r="Q105" s="11"/>
      <c r="R105" s="11"/>
      <c r="S105" s="52"/>
      <c r="T105" s="61"/>
      <c r="U105" s="61"/>
      <c r="V105" s="61"/>
      <c r="W105" s="61"/>
      <c r="X105" s="61"/>
      <c r="Y105" s="61"/>
      <c r="Z105" s="61"/>
    </row>
    <row r="106" spans="1:26" ht="15.75" customHeight="1" x14ac:dyDescent="0.2">
      <c r="A106" s="34"/>
      <c r="B106" s="48" t="s">
        <v>129</v>
      </c>
      <c r="C106" s="49">
        <v>0</v>
      </c>
      <c r="D106" s="50">
        <v>0</v>
      </c>
      <c r="E106" s="50">
        <v>0</v>
      </c>
      <c r="F106" s="50">
        <v>0</v>
      </c>
      <c r="G106" s="50">
        <v>0</v>
      </c>
      <c r="H106" s="3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52"/>
      <c r="T106" s="61"/>
      <c r="U106" s="61"/>
      <c r="V106" s="61"/>
      <c r="W106" s="61"/>
      <c r="X106" s="61"/>
      <c r="Y106" s="61"/>
      <c r="Z106" s="61"/>
    </row>
    <row r="107" spans="1:26" ht="15.75" customHeight="1" x14ac:dyDescent="0.2">
      <c r="A107" s="34"/>
      <c r="B107" s="42" t="s">
        <v>130</v>
      </c>
      <c r="C107" s="43">
        <v>0</v>
      </c>
      <c r="D107" s="44">
        <v>0</v>
      </c>
      <c r="E107" s="44">
        <v>0</v>
      </c>
      <c r="F107" s="44">
        <v>0</v>
      </c>
      <c r="G107" s="44">
        <v>0</v>
      </c>
      <c r="H107" s="3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52"/>
      <c r="T107" s="61"/>
      <c r="U107" s="61"/>
      <c r="V107" s="61"/>
      <c r="W107" s="61"/>
      <c r="X107" s="61"/>
      <c r="Y107" s="61"/>
      <c r="Z107" s="61"/>
    </row>
    <row r="108" spans="1:26" ht="15.75" customHeight="1" x14ac:dyDescent="0.2">
      <c r="A108" s="34"/>
      <c r="B108" s="48" t="s">
        <v>131</v>
      </c>
      <c r="C108" s="49">
        <v>0</v>
      </c>
      <c r="D108" s="50">
        <v>0</v>
      </c>
      <c r="E108" s="50">
        <v>0</v>
      </c>
      <c r="F108" s="50">
        <v>0</v>
      </c>
      <c r="G108" s="50">
        <v>0</v>
      </c>
      <c r="H108" s="31"/>
      <c r="I108" s="59"/>
      <c r="J108" s="60"/>
      <c r="K108" s="11"/>
      <c r="L108" s="11"/>
      <c r="M108" s="11"/>
      <c r="N108" s="11"/>
      <c r="O108" s="11"/>
      <c r="P108" s="11"/>
      <c r="Q108" s="11"/>
      <c r="R108" s="11"/>
      <c r="S108" s="52"/>
      <c r="T108" s="61"/>
      <c r="U108" s="61"/>
      <c r="V108" s="61"/>
      <c r="W108" s="61"/>
      <c r="X108" s="61"/>
      <c r="Y108" s="61"/>
      <c r="Z108" s="61"/>
    </row>
    <row r="109" spans="1:26" ht="15.75" customHeight="1" x14ac:dyDescent="0.2">
      <c r="A109" s="34"/>
      <c r="B109" s="42" t="s">
        <v>132</v>
      </c>
      <c r="C109" s="43">
        <v>0</v>
      </c>
      <c r="D109" s="44">
        <v>0</v>
      </c>
      <c r="E109" s="44">
        <v>0</v>
      </c>
      <c r="F109" s="44">
        <v>0</v>
      </c>
      <c r="G109" s="44">
        <v>0</v>
      </c>
      <c r="H109" s="31"/>
      <c r="I109" s="59"/>
      <c r="J109" s="60"/>
      <c r="K109" s="11"/>
      <c r="L109" s="11"/>
      <c r="M109" s="11"/>
      <c r="N109" s="11"/>
      <c r="O109" s="11"/>
      <c r="P109" s="11"/>
      <c r="Q109" s="11"/>
      <c r="R109" s="11"/>
      <c r="S109" s="52"/>
      <c r="T109" s="61"/>
      <c r="U109" s="61"/>
      <c r="V109" s="61"/>
      <c r="W109" s="61"/>
      <c r="X109" s="61"/>
      <c r="Y109" s="61"/>
      <c r="Z109" s="61"/>
    </row>
    <row r="110" spans="1:26" ht="15.75" customHeight="1" x14ac:dyDescent="0.2">
      <c r="A110" s="34"/>
      <c r="B110" s="48" t="s">
        <v>133</v>
      </c>
      <c r="C110" s="49">
        <v>0</v>
      </c>
      <c r="D110" s="50">
        <v>0</v>
      </c>
      <c r="E110" s="50">
        <v>0</v>
      </c>
      <c r="F110" s="50">
        <v>0</v>
      </c>
      <c r="G110" s="50">
        <v>0</v>
      </c>
      <c r="H110" s="3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52"/>
      <c r="T110" s="61"/>
      <c r="U110" s="61"/>
      <c r="V110" s="61"/>
      <c r="W110" s="61"/>
      <c r="X110" s="61"/>
      <c r="Y110" s="61"/>
      <c r="Z110" s="61"/>
    </row>
    <row r="111" spans="1:26" ht="15.75" customHeight="1" x14ac:dyDescent="0.2">
      <c r="A111" s="34"/>
      <c r="B111" s="42" t="s">
        <v>134</v>
      </c>
      <c r="C111" s="43">
        <v>0</v>
      </c>
      <c r="D111" s="44">
        <v>0</v>
      </c>
      <c r="E111" s="44">
        <v>0</v>
      </c>
      <c r="F111" s="44">
        <v>0</v>
      </c>
      <c r="G111" s="44">
        <v>0</v>
      </c>
      <c r="H111" s="3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52"/>
      <c r="T111" s="61"/>
      <c r="U111" s="61"/>
      <c r="V111" s="61"/>
      <c r="W111" s="61"/>
      <c r="X111" s="61"/>
      <c r="Y111" s="61"/>
      <c r="Z111" s="61"/>
    </row>
    <row r="112" spans="1:26" ht="15.75" customHeight="1" x14ac:dyDescent="0.2">
      <c r="A112" s="34"/>
      <c r="B112" s="48" t="s">
        <v>135</v>
      </c>
      <c r="C112" s="49">
        <v>0</v>
      </c>
      <c r="D112" s="50">
        <v>0</v>
      </c>
      <c r="E112" s="50">
        <v>0</v>
      </c>
      <c r="F112" s="50">
        <v>0</v>
      </c>
      <c r="G112" s="50">
        <v>0</v>
      </c>
      <c r="H112" s="31"/>
      <c r="I112" s="59"/>
      <c r="J112" s="60"/>
      <c r="K112" s="11"/>
      <c r="L112" s="11"/>
      <c r="M112" s="11"/>
      <c r="N112" s="11"/>
      <c r="O112" s="11"/>
      <c r="P112" s="11"/>
      <c r="Q112" s="11"/>
      <c r="R112" s="11"/>
      <c r="S112" s="52"/>
      <c r="T112" s="61"/>
      <c r="U112" s="61"/>
      <c r="V112" s="61"/>
      <c r="W112" s="61"/>
      <c r="X112" s="61"/>
      <c r="Y112" s="61"/>
      <c r="Z112" s="61"/>
    </row>
    <row r="113" spans="1:26" ht="15.75" customHeight="1" x14ac:dyDescent="0.2">
      <c r="A113" s="34"/>
      <c r="B113" s="42" t="s">
        <v>136</v>
      </c>
      <c r="C113" s="43">
        <v>0</v>
      </c>
      <c r="D113" s="44">
        <v>0</v>
      </c>
      <c r="E113" s="44">
        <v>0</v>
      </c>
      <c r="F113" s="44">
        <v>0</v>
      </c>
      <c r="G113" s="44">
        <v>0</v>
      </c>
      <c r="H113" s="31"/>
      <c r="I113" s="59"/>
      <c r="J113" s="60"/>
      <c r="K113" s="11"/>
      <c r="L113" s="11"/>
      <c r="M113" s="11"/>
      <c r="N113" s="11"/>
      <c r="O113" s="11"/>
      <c r="P113" s="11"/>
      <c r="Q113" s="11"/>
      <c r="R113" s="11"/>
      <c r="S113" s="52"/>
      <c r="T113" s="61"/>
      <c r="U113" s="61"/>
      <c r="V113" s="61"/>
      <c r="W113" s="61"/>
      <c r="X113" s="61"/>
      <c r="Y113" s="61"/>
      <c r="Z113" s="61"/>
    </row>
    <row r="114" spans="1:26" ht="15.75" customHeight="1" x14ac:dyDescent="0.2">
      <c r="A114" s="34"/>
      <c r="B114" s="48" t="s">
        <v>137</v>
      </c>
      <c r="C114" s="49">
        <v>0</v>
      </c>
      <c r="D114" s="50">
        <v>0</v>
      </c>
      <c r="E114" s="50">
        <v>0</v>
      </c>
      <c r="F114" s="50">
        <v>0</v>
      </c>
      <c r="G114" s="50">
        <v>0</v>
      </c>
      <c r="H114" s="3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52"/>
      <c r="T114" s="61"/>
      <c r="U114" s="61"/>
      <c r="V114" s="61"/>
      <c r="W114" s="61"/>
      <c r="X114" s="61"/>
      <c r="Y114" s="61"/>
      <c r="Z114" s="61"/>
    </row>
    <row r="115" spans="1:26" ht="15.75" customHeight="1" x14ac:dyDescent="0.2">
      <c r="A115" s="34"/>
      <c r="B115" s="42" t="s">
        <v>138</v>
      </c>
      <c r="C115" s="43">
        <v>0</v>
      </c>
      <c r="D115" s="44">
        <v>0</v>
      </c>
      <c r="E115" s="44">
        <v>0</v>
      </c>
      <c r="F115" s="44">
        <v>0</v>
      </c>
      <c r="G115" s="44">
        <v>0</v>
      </c>
      <c r="H115" s="31"/>
      <c r="I115" s="59"/>
      <c r="J115" s="60"/>
      <c r="K115" s="11"/>
      <c r="L115" s="11"/>
      <c r="M115" s="11"/>
      <c r="N115" s="11"/>
      <c r="O115" s="11"/>
      <c r="P115" s="11"/>
      <c r="Q115" s="11"/>
      <c r="R115" s="11"/>
      <c r="S115" s="52"/>
      <c r="T115" s="61"/>
      <c r="U115" s="61"/>
      <c r="V115" s="61"/>
      <c r="W115" s="61"/>
      <c r="X115" s="61"/>
      <c r="Y115" s="61"/>
      <c r="Z115" s="61"/>
    </row>
    <row r="116" spans="1:26" ht="15.75" customHeight="1" x14ac:dyDescent="0.2">
      <c r="A116" s="34"/>
      <c r="B116" s="48" t="s">
        <v>139</v>
      </c>
      <c r="C116" s="49">
        <v>0</v>
      </c>
      <c r="D116" s="50">
        <v>0</v>
      </c>
      <c r="E116" s="50">
        <v>0</v>
      </c>
      <c r="F116" s="50">
        <v>0</v>
      </c>
      <c r="G116" s="50">
        <v>0</v>
      </c>
      <c r="H116" s="3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52"/>
      <c r="T116" s="61"/>
      <c r="U116" s="61"/>
      <c r="V116" s="61"/>
      <c r="W116" s="61"/>
      <c r="X116" s="61"/>
      <c r="Y116" s="61"/>
      <c r="Z116" s="61"/>
    </row>
    <row r="117" spans="1:26" ht="15.75" customHeight="1" x14ac:dyDescent="0.2">
      <c r="A117" s="34"/>
      <c r="B117" s="42" t="s">
        <v>140</v>
      </c>
      <c r="C117" s="43">
        <v>0</v>
      </c>
      <c r="D117" s="44">
        <v>0</v>
      </c>
      <c r="E117" s="44">
        <v>0</v>
      </c>
      <c r="F117" s="44">
        <v>0</v>
      </c>
      <c r="G117" s="44">
        <v>0</v>
      </c>
      <c r="H117" s="3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52"/>
      <c r="T117" s="61"/>
      <c r="U117" s="61"/>
      <c r="V117" s="61"/>
      <c r="W117" s="61"/>
      <c r="X117" s="61"/>
      <c r="Y117" s="61"/>
      <c r="Z117" s="61"/>
    </row>
    <row r="118" spans="1:26" ht="15.75" customHeight="1" x14ac:dyDescent="0.2">
      <c r="A118" s="34"/>
      <c r="B118" s="48" t="s">
        <v>141</v>
      </c>
      <c r="C118" s="49">
        <v>0</v>
      </c>
      <c r="D118" s="50">
        <v>0</v>
      </c>
      <c r="E118" s="50">
        <v>0</v>
      </c>
      <c r="F118" s="50">
        <v>0</v>
      </c>
      <c r="G118" s="50">
        <v>0</v>
      </c>
      <c r="H118" s="31"/>
      <c r="I118" s="59"/>
      <c r="J118" s="60"/>
      <c r="K118" s="11"/>
      <c r="L118" s="11"/>
      <c r="M118" s="11"/>
      <c r="N118" s="11"/>
      <c r="O118" s="11"/>
      <c r="P118" s="11"/>
      <c r="Q118" s="11"/>
      <c r="R118" s="11"/>
      <c r="S118" s="52"/>
      <c r="T118" s="61"/>
      <c r="U118" s="61"/>
      <c r="V118" s="61"/>
      <c r="W118" s="61"/>
      <c r="X118" s="61"/>
      <c r="Y118" s="61"/>
      <c r="Z118" s="61"/>
    </row>
    <row r="119" spans="1:26" ht="15.75" customHeight="1" x14ac:dyDescent="0.2">
      <c r="A119" s="34"/>
      <c r="B119" s="42" t="s">
        <v>142</v>
      </c>
      <c r="C119" s="43">
        <v>0</v>
      </c>
      <c r="D119" s="44">
        <v>0</v>
      </c>
      <c r="E119" s="44">
        <v>0</v>
      </c>
      <c r="F119" s="44">
        <v>0</v>
      </c>
      <c r="G119" s="44">
        <v>0</v>
      </c>
      <c r="H119" s="31"/>
      <c r="I119" s="59"/>
      <c r="J119" s="60"/>
      <c r="K119" s="11"/>
      <c r="L119" s="11"/>
      <c r="M119" s="11"/>
      <c r="N119" s="11"/>
      <c r="O119" s="11"/>
      <c r="P119" s="11"/>
      <c r="Q119" s="11"/>
      <c r="R119" s="11"/>
      <c r="S119" s="52"/>
      <c r="T119" s="61"/>
      <c r="U119" s="61"/>
      <c r="V119" s="61"/>
      <c r="W119" s="61"/>
      <c r="X119" s="61"/>
      <c r="Y119" s="61"/>
      <c r="Z119" s="61"/>
    </row>
    <row r="120" spans="1:26" ht="15.75" customHeight="1" x14ac:dyDescent="0.2">
      <c r="A120" s="34"/>
      <c r="B120" s="48" t="s">
        <v>143</v>
      </c>
      <c r="C120" s="49">
        <v>0</v>
      </c>
      <c r="D120" s="50">
        <v>0</v>
      </c>
      <c r="E120" s="50">
        <v>0</v>
      </c>
      <c r="F120" s="50">
        <v>0</v>
      </c>
      <c r="G120" s="50">
        <v>0</v>
      </c>
      <c r="H120" s="3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52"/>
      <c r="T120" s="61"/>
      <c r="U120" s="61"/>
      <c r="V120" s="61"/>
      <c r="W120" s="61"/>
      <c r="X120" s="61"/>
      <c r="Y120" s="61"/>
      <c r="Z120" s="61"/>
    </row>
    <row r="121" spans="1:26" ht="15.75" customHeight="1" x14ac:dyDescent="0.2">
      <c r="A121" s="34"/>
      <c r="B121" s="42" t="s">
        <v>144</v>
      </c>
      <c r="C121" s="43">
        <v>0</v>
      </c>
      <c r="D121" s="44">
        <v>0</v>
      </c>
      <c r="E121" s="44">
        <v>0</v>
      </c>
      <c r="F121" s="44">
        <v>0</v>
      </c>
      <c r="G121" s="44">
        <v>0</v>
      </c>
      <c r="H121" s="3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52"/>
      <c r="T121" s="61"/>
      <c r="U121" s="61"/>
      <c r="V121" s="61"/>
      <c r="W121" s="61"/>
      <c r="X121" s="61"/>
      <c r="Y121" s="61"/>
      <c r="Z121" s="61"/>
    </row>
    <row r="122" spans="1:26" ht="15.75" customHeight="1" x14ac:dyDescent="0.2">
      <c r="A122" s="34"/>
      <c r="B122" s="48" t="s">
        <v>145</v>
      </c>
      <c r="C122" s="49">
        <v>0</v>
      </c>
      <c r="D122" s="50">
        <v>0</v>
      </c>
      <c r="E122" s="50">
        <v>0</v>
      </c>
      <c r="F122" s="50">
        <v>0</v>
      </c>
      <c r="G122" s="50">
        <v>0</v>
      </c>
      <c r="H122" s="31"/>
      <c r="I122" s="59"/>
      <c r="J122" s="60"/>
      <c r="K122" s="11"/>
      <c r="L122" s="11"/>
      <c r="M122" s="11"/>
      <c r="N122" s="11"/>
      <c r="O122" s="11"/>
      <c r="P122" s="11"/>
      <c r="Q122" s="11"/>
      <c r="R122" s="11"/>
      <c r="S122" s="52"/>
      <c r="T122" s="61"/>
      <c r="U122" s="61"/>
      <c r="V122" s="61"/>
      <c r="W122" s="61"/>
      <c r="X122" s="61"/>
      <c r="Y122" s="61"/>
      <c r="Z122" s="61"/>
    </row>
    <row r="123" spans="1:26" ht="15.75" customHeight="1" x14ac:dyDescent="0.2">
      <c r="A123" s="34"/>
      <c r="B123" s="42" t="s">
        <v>146</v>
      </c>
      <c r="C123" s="43">
        <v>0</v>
      </c>
      <c r="D123" s="44">
        <v>0</v>
      </c>
      <c r="E123" s="44">
        <v>0</v>
      </c>
      <c r="F123" s="44">
        <v>0</v>
      </c>
      <c r="G123" s="44">
        <v>0</v>
      </c>
      <c r="H123" s="31"/>
      <c r="I123" s="59"/>
      <c r="J123" s="60"/>
      <c r="K123" s="11"/>
      <c r="L123" s="11"/>
      <c r="M123" s="11"/>
      <c r="N123" s="11"/>
      <c r="O123" s="11"/>
      <c r="P123" s="11"/>
      <c r="Q123" s="11"/>
      <c r="R123" s="11"/>
      <c r="S123" s="52"/>
      <c r="T123" s="61"/>
      <c r="U123" s="61"/>
      <c r="V123" s="61"/>
      <c r="W123" s="61"/>
      <c r="X123" s="61"/>
      <c r="Y123" s="61"/>
      <c r="Z123" s="61"/>
    </row>
    <row r="124" spans="1:26" ht="15.75" customHeight="1" x14ac:dyDescent="0.2">
      <c r="A124" s="34"/>
      <c r="B124" s="48" t="s">
        <v>147</v>
      </c>
      <c r="C124" s="49">
        <v>0</v>
      </c>
      <c r="D124" s="50">
        <v>0</v>
      </c>
      <c r="E124" s="50">
        <v>0</v>
      </c>
      <c r="F124" s="50">
        <v>0</v>
      </c>
      <c r="G124" s="50">
        <v>0</v>
      </c>
      <c r="H124" s="3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52"/>
      <c r="T124" s="61"/>
      <c r="U124" s="61"/>
      <c r="V124" s="61"/>
      <c r="W124" s="61"/>
      <c r="X124" s="61"/>
      <c r="Y124" s="61"/>
      <c r="Z124" s="61"/>
    </row>
    <row r="125" spans="1:26" ht="15.75" customHeight="1" x14ac:dyDescent="0.2">
      <c r="A125" s="34"/>
      <c r="B125" s="42" t="s">
        <v>148</v>
      </c>
      <c r="C125" s="43">
        <v>0</v>
      </c>
      <c r="D125" s="44">
        <v>0</v>
      </c>
      <c r="E125" s="44">
        <v>0</v>
      </c>
      <c r="F125" s="44">
        <v>0</v>
      </c>
      <c r="G125" s="44">
        <v>0</v>
      </c>
      <c r="H125" s="31"/>
      <c r="I125" s="59"/>
      <c r="J125" s="60"/>
      <c r="K125" s="11"/>
      <c r="L125" s="11"/>
      <c r="M125" s="11"/>
      <c r="N125" s="11"/>
      <c r="O125" s="11"/>
      <c r="P125" s="11"/>
      <c r="Q125" s="11"/>
      <c r="R125" s="11"/>
      <c r="S125" s="52"/>
      <c r="T125" s="61"/>
      <c r="U125" s="61"/>
      <c r="V125" s="61"/>
      <c r="W125" s="61"/>
      <c r="X125" s="61"/>
      <c r="Y125" s="61"/>
      <c r="Z125" s="61"/>
    </row>
    <row r="126" spans="1:26" ht="15.75" customHeight="1" x14ac:dyDescent="0.2">
      <c r="A126" s="34"/>
      <c r="B126" s="48" t="s">
        <v>149</v>
      </c>
      <c r="C126" s="49">
        <v>0</v>
      </c>
      <c r="D126" s="50">
        <v>0</v>
      </c>
      <c r="E126" s="50">
        <v>0</v>
      </c>
      <c r="F126" s="50">
        <v>0</v>
      </c>
      <c r="G126" s="50">
        <v>0</v>
      </c>
      <c r="H126" s="3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52"/>
      <c r="T126" s="61"/>
      <c r="U126" s="61"/>
      <c r="V126" s="61"/>
      <c r="W126" s="61"/>
      <c r="X126" s="61"/>
      <c r="Y126" s="61"/>
      <c r="Z126" s="61"/>
    </row>
    <row r="127" spans="1:26" ht="15.75" customHeight="1" x14ac:dyDescent="0.2">
      <c r="A127" s="34"/>
      <c r="B127" s="42" t="s">
        <v>150</v>
      </c>
      <c r="C127" s="43">
        <v>0</v>
      </c>
      <c r="D127" s="44">
        <v>0</v>
      </c>
      <c r="E127" s="44">
        <v>0</v>
      </c>
      <c r="F127" s="44">
        <v>0</v>
      </c>
      <c r="G127" s="44">
        <v>0</v>
      </c>
      <c r="H127" s="3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52"/>
      <c r="T127" s="61"/>
      <c r="U127" s="61"/>
      <c r="V127" s="61"/>
      <c r="W127" s="61"/>
      <c r="X127" s="61"/>
      <c r="Y127" s="61"/>
      <c r="Z127" s="61"/>
    </row>
    <row r="128" spans="1:26" ht="15.75" customHeight="1" x14ac:dyDescent="0.2">
      <c r="A128" s="34"/>
      <c r="B128" s="48" t="s">
        <v>151</v>
      </c>
      <c r="C128" s="49">
        <v>0</v>
      </c>
      <c r="D128" s="50">
        <v>0</v>
      </c>
      <c r="E128" s="50">
        <v>0</v>
      </c>
      <c r="F128" s="50">
        <v>0</v>
      </c>
      <c r="G128" s="50">
        <v>0</v>
      </c>
      <c r="H128" s="31"/>
      <c r="I128" s="59"/>
      <c r="J128" s="60"/>
      <c r="K128" s="11"/>
      <c r="L128" s="11"/>
      <c r="M128" s="11"/>
      <c r="N128" s="11"/>
      <c r="O128" s="11"/>
      <c r="P128" s="11"/>
      <c r="Q128" s="11"/>
      <c r="R128" s="11"/>
      <c r="S128" s="52"/>
      <c r="T128" s="61"/>
      <c r="U128" s="61"/>
      <c r="V128" s="61"/>
      <c r="W128" s="61"/>
      <c r="X128" s="61"/>
      <c r="Y128" s="61"/>
      <c r="Z128" s="61"/>
    </row>
    <row r="129" spans="1:26" ht="15.75" customHeight="1" x14ac:dyDescent="0.2">
      <c r="A129" s="34"/>
      <c r="B129" s="42" t="s">
        <v>152</v>
      </c>
      <c r="C129" s="43">
        <v>0</v>
      </c>
      <c r="D129" s="44">
        <v>0</v>
      </c>
      <c r="E129" s="44">
        <v>0</v>
      </c>
      <c r="F129" s="44">
        <v>0</v>
      </c>
      <c r="G129" s="44">
        <v>0</v>
      </c>
      <c r="H129" s="31"/>
      <c r="I129" s="59"/>
      <c r="J129" s="60"/>
      <c r="K129" s="11"/>
      <c r="L129" s="11"/>
      <c r="M129" s="11"/>
      <c r="N129" s="11"/>
      <c r="O129" s="11"/>
      <c r="P129" s="11"/>
      <c r="Q129" s="11"/>
      <c r="R129" s="11"/>
      <c r="S129" s="52"/>
      <c r="T129" s="61"/>
      <c r="U129" s="61"/>
      <c r="V129" s="61"/>
      <c r="W129" s="61"/>
      <c r="X129" s="61"/>
      <c r="Y129" s="61"/>
      <c r="Z129" s="61"/>
    </row>
    <row r="130" spans="1:26" ht="15.75" customHeight="1" x14ac:dyDescent="0.2">
      <c r="A130" s="34"/>
      <c r="B130" s="48" t="s">
        <v>153</v>
      </c>
      <c r="C130" s="49">
        <v>0</v>
      </c>
      <c r="D130" s="50">
        <v>0</v>
      </c>
      <c r="E130" s="50">
        <v>0</v>
      </c>
      <c r="F130" s="50">
        <v>0</v>
      </c>
      <c r="G130" s="50">
        <v>0</v>
      </c>
      <c r="H130" s="3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52"/>
      <c r="T130" s="61"/>
      <c r="U130" s="61"/>
      <c r="V130" s="61"/>
      <c r="W130" s="61"/>
      <c r="X130" s="61"/>
      <c r="Y130" s="61"/>
      <c r="Z130" s="61"/>
    </row>
    <row r="131" spans="1:26" ht="15.75" customHeight="1" x14ac:dyDescent="0.2">
      <c r="A131" s="34"/>
      <c r="B131" s="42" t="s">
        <v>154</v>
      </c>
      <c r="C131" s="43">
        <v>0</v>
      </c>
      <c r="D131" s="44">
        <v>0</v>
      </c>
      <c r="E131" s="44">
        <v>0</v>
      </c>
      <c r="F131" s="44">
        <v>0</v>
      </c>
      <c r="G131" s="44">
        <v>0</v>
      </c>
      <c r="H131" s="3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52"/>
      <c r="T131" s="61"/>
      <c r="U131" s="61"/>
      <c r="V131" s="61"/>
      <c r="W131" s="61"/>
      <c r="X131" s="61"/>
      <c r="Y131" s="61"/>
      <c r="Z131" s="61"/>
    </row>
    <row r="132" spans="1:26" ht="15.75" customHeight="1" x14ac:dyDescent="0.2">
      <c r="A132" s="34"/>
      <c r="B132" s="48" t="s">
        <v>155</v>
      </c>
      <c r="C132" s="49">
        <v>0</v>
      </c>
      <c r="D132" s="50">
        <v>0</v>
      </c>
      <c r="E132" s="50">
        <v>0</v>
      </c>
      <c r="F132" s="50">
        <v>0</v>
      </c>
      <c r="G132" s="50">
        <v>0</v>
      </c>
      <c r="H132" s="31"/>
      <c r="I132" s="59"/>
      <c r="J132" s="60"/>
      <c r="K132" s="11"/>
      <c r="L132" s="11"/>
      <c r="M132" s="11"/>
      <c r="N132" s="11"/>
      <c r="O132" s="11"/>
      <c r="P132" s="11"/>
      <c r="Q132" s="11"/>
      <c r="R132" s="11"/>
      <c r="S132" s="52"/>
      <c r="T132" s="61"/>
      <c r="U132" s="61"/>
      <c r="V132" s="61"/>
      <c r="W132" s="61"/>
      <c r="X132" s="61"/>
      <c r="Y132" s="61"/>
      <c r="Z132" s="61"/>
    </row>
    <row r="133" spans="1:26" ht="15.75" customHeight="1" x14ac:dyDescent="0.2">
      <c r="A133" s="34"/>
      <c r="B133" s="42" t="s">
        <v>156</v>
      </c>
      <c r="C133" s="43">
        <v>0</v>
      </c>
      <c r="D133" s="44">
        <v>0</v>
      </c>
      <c r="E133" s="44">
        <v>0</v>
      </c>
      <c r="F133" s="44">
        <v>0</v>
      </c>
      <c r="G133" s="44">
        <v>0</v>
      </c>
      <c r="H133" s="31"/>
      <c r="I133" s="59"/>
      <c r="J133" s="60"/>
      <c r="K133" s="11"/>
      <c r="L133" s="11"/>
      <c r="M133" s="11"/>
      <c r="N133" s="11"/>
      <c r="O133" s="11"/>
      <c r="P133" s="11"/>
      <c r="Q133" s="11"/>
      <c r="R133" s="11"/>
      <c r="S133" s="52"/>
      <c r="T133" s="61"/>
      <c r="U133" s="61"/>
      <c r="V133" s="61"/>
      <c r="W133" s="61"/>
      <c r="X133" s="61"/>
      <c r="Y133" s="61"/>
      <c r="Z133" s="61"/>
    </row>
    <row r="134" spans="1:26" ht="15.75" customHeight="1" x14ac:dyDescent="0.2">
      <c r="A134" s="34"/>
      <c r="B134" s="48" t="s">
        <v>157</v>
      </c>
      <c r="C134" s="49">
        <v>0</v>
      </c>
      <c r="D134" s="50">
        <v>0</v>
      </c>
      <c r="E134" s="50">
        <v>0</v>
      </c>
      <c r="F134" s="50">
        <v>0</v>
      </c>
      <c r="G134" s="50">
        <v>0</v>
      </c>
      <c r="H134" s="3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52"/>
      <c r="T134" s="61"/>
      <c r="U134" s="61"/>
      <c r="V134" s="61"/>
      <c r="W134" s="61"/>
      <c r="X134" s="61"/>
      <c r="Y134" s="61"/>
      <c r="Z134" s="61"/>
    </row>
    <row r="135" spans="1:26" ht="15.75" customHeight="1" x14ac:dyDescent="0.2">
      <c r="A135" s="34"/>
      <c r="B135" s="42" t="s">
        <v>158</v>
      </c>
      <c r="C135" s="43">
        <v>0</v>
      </c>
      <c r="D135" s="44">
        <v>0</v>
      </c>
      <c r="E135" s="44">
        <v>0</v>
      </c>
      <c r="F135" s="44">
        <v>0</v>
      </c>
      <c r="G135" s="44">
        <v>0</v>
      </c>
      <c r="H135" s="31"/>
      <c r="I135" s="59"/>
      <c r="J135" s="60"/>
      <c r="K135" s="11"/>
      <c r="L135" s="11"/>
      <c r="M135" s="11"/>
      <c r="N135" s="11"/>
      <c r="O135" s="11"/>
      <c r="P135" s="11"/>
      <c r="Q135" s="11"/>
      <c r="R135" s="11"/>
      <c r="S135" s="52"/>
      <c r="T135" s="61"/>
      <c r="U135" s="61"/>
      <c r="V135" s="61"/>
      <c r="W135" s="61"/>
      <c r="X135" s="61"/>
      <c r="Y135" s="61"/>
      <c r="Z135" s="61"/>
    </row>
    <row r="136" spans="1:26" ht="15.75" customHeight="1" x14ac:dyDescent="0.2">
      <c r="A136" s="34"/>
      <c r="B136" s="48" t="s">
        <v>159</v>
      </c>
      <c r="C136" s="49">
        <v>0</v>
      </c>
      <c r="D136" s="50">
        <v>0</v>
      </c>
      <c r="E136" s="50">
        <v>0</v>
      </c>
      <c r="F136" s="50">
        <v>0</v>
      </c>
      <c r="G136" s="50">
        <v>0</v>
      </c>
      <c r="H136" s="3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52"/>
      <c r="T136" s="61"/>
      <c r="U136" s="61"/>
      <c r="V136" s="61"/>
      <c r="W136" s="61"/>
      <c r="X136" s="61"/>
      <c r="Y136" s="61"/>
      <c r="Z136" s="61"/>
    </row>
    <row r="137" spans="1:26" ht="15.75" customHeight="1" x14ac:dyDescent="0.2">
      <c r="A137" s="34"/>
      <c r="B137" s="42" t="s">
        <v>160</v>
      </c>
      <c r="C137" s="43">
        <v>0</v>
      </c>
      <c r="D137" s="44">
        <v>0</v>
      </c>
      <c r="E137" s="44">
        <v>0</v>
      </c>
      <c r="F137" s="44">
        <v>0</v>
      </c>
      <c r="G137" s="44">
        <v>0</v>
      </c>
      <c r="H137" s="3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52"/>
      <c r="T137" s="61"/>
      <c r="U137" s="61"/>
      <c r="V137" s="61"/>
      <c r="W137" s="61"/>
      <c r="X137" s="61"/>
      <c r="Y137" s="61"/>
      <c r="Z137" s="61"/>
    </row>
    <row r="138" spans="1:26" ht="15.75" customHeight="1" x14ac:dyDescent="0.2">
      <c r="A138" s="34"/>
      <c r="B138" s="48" t="s">
        <v>161</v>
      </c>
      <c r="C138" s="49">
        <v>0</v>
      </c>
      <c r="D138" s="50">
        <v>0</v>
      </c>
      <c r="E138" s="50">
        <v>0</v>
      </c>
      <c r="F138" s="50">
        <v>0</v>
      </c>
      <c r="G138" s="50">
        <v>0</v>
      </c>
      <c r="H138" s="31"/>
      <c r="I138" s="59"/>
      <c r="J138" s="60"/>
      <c r="K138" s="11"/>
      <c r="L138" s="11"/>
      <c r="M138" s="11"/>
      <c r="N138" s="11"/>
      <c r="O138" s="11"/>
      <c r="P138" s="11"/>
      <c r="Q138" s="11"/>
      <c r="R138" s="11"/>
      <c r="S138" s="52"/>
      <c r="T138" s="61"/>
      <c r="U138" s="61"/>
      <c r="V138" s="61"/>
      <c r="W138" s="61"/>
      <c r="X138" s="61"/>
      <c r="Y138" s="61"/>
      <c r="Z138" s="61"/>
    </row>
    <row r="139" spans="1:26" ht="15.75" customHeight="1" x14ac:dyDescent="0.2">
      <c r="A139" s="34"/>
      <c r="B139" s="42" t="s">
        <v>162</v>
      </c>
      <c r="C139" s="43">
        <v>0</v>
      </c>
      <c r="D139" s="44">
        <v>0</v>
      </c>
      <c r="E139" s="44">
        <v>0</v>
      </c>
      <c r="F139" s="44">
        <v>0</v>
      </c>
      <c r="G139" s="44">
        <v>0</v>
      </c>
      <c r="H139" s="31"/>
      <c r="I139" s="59"/>
      <c r="J139" s="60"/>
      <c r="K139" s="11"/>
      <c r="L139" s="11"/>
      <c r="M139" s="11"/>
      <c r="N139" s="11"/>
      <c r="O139" s="11"/>
      <c r="P139" s="11"/>
      <c r="Q139" s="11"/>
      <c r="R139" s="11"/>
      <c r="S139" s="52"/>
      <c r="T139" s="61"/>
      <c r="U139" s="61"/>
      <c r="V139" s="61"/>
      <c r="W139" s="61"/>
      <c r="X139" s="61"/>
      <c r="Y139" s="61"/>
      <c r="Z139" s="61"/>
    </row>
    <row r="140" spans="1:26" ht="15.75" customHeight="1" x14ac:dyDescent="0.2">
      <c r="A140" s="34"/>
      <c r="B140" s="48" t="s">
        <v>163</v>
      </c>
      <c r="C140" s="49">
        <v>0</v>
      </c>
      <c r="D140" s="50">
        <v>0</v>
      </c>
      <c r="E140" s="50">
        <v>0</v>
      </c>
      <c r="F140" s="50">
        <v>0</v>
      </c>
      <c r="G140" s="50">
        <v>0</v>
      </c>
      <c r="H140" s="3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52"/>
      <c r="T140" s="61"/>
      <c r="U140" s="61"/>
      <c r="V140" s="61"/>
      <c r="W140" s="61"/>
      <c r="X140" s="61"/>
      <c r="Y140" s="61"/>
      <c r="Z140" s="61"/>
    </row>
    <row r="141" spans="1:26" ht="15.75" customHeight="1" x14ac:dyDescent="0.2">
      <c r="A141" s="34"/>
      <c r="B141" s="42" t="s">
        <v>164</v>
      </c>
      <c r="C141" s="43">
        <v>0</v>
      </c>
      <c r="D141" s="44">
        <v>0</v>
      </c>
      <c r="E141" s="44">
        <v>0</v>
      </c>
      <c r="F141" s="44">
        <v>0</v>
      </c>
      <c r="G141" s="44">
        <v>0</v>
      </c>
      <c r="H141" s="3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52"/>
      <c r="T141" s="61"/>
      <c r="U141" s="61"/>
      <c r="V141" s="61"/>
      <c r="W141" s="61"/>
      <c r="X141" s="61"/>
      <c r="Y141" s="61"/>
      <c r="Z141" s="61"/>
    </row>
    <row r="142" spans="1:26" ht="15.75" customHeight="1" x14ac:dyDescent="0.2">
      <c r="A142" s="34"/>
      <c r="B142" s="48" t="s">
        <v>165</v>
      </c>
      <c r="C142" s="49">
        <v>0</v>
      </c>
      <c r="D142" s="50">
        <v>0</v>
      </c>
      <c r="E142" s="50">
        <v>0</v>
      </c>
      <c r="F142" s="50">
        <v>0</v>
      </c>
      <c r="G142" s="50">
        <v>0</v>
      </c>
      <c r="H142" s="31"/>
      <c r="I142" s="59"/>
      <c r="J142" s="60"/>
      <c r="K142" s="11"/>
      <c r="L142" s="11"/>
      <c r="M142" s="11"/>
      <c r="N142" s="11"/>
      <c r="O142" s="11"/>
      <c r="P142" s="11"/>
      <c r="Q142" s="11"/>
      <c r="R142" s="11"/>
      <c r="S142" s="52"/>
      <c r="T142" s="61"/>
      <c r="U142" s="61"/>
      <c r="V142" s="61"/>
      <c r="W142" s="61"/>
      <c r="X142" s="61"/>
      <c r="Y142" s="61"/>
      <c r="Z142" s="61"/>
    </row>
    <row r="143" spans="1:26" ht="15.75" customHeight="1" x14ac:dyDescent="0.2">
      <c r="A143" s="34"/>
      <c r="B143" s="42" t="s">
        <v>166</v>
      </c>
      <c r="C143" s="43">
        <v>0</v>
      </c>
      <c r="D143" s="44">
        <v>0</v>
      </c>
      <c r="E143" s="44">
        <v>0</v>
      </c>
      <c r="F143" s="44">
        <v>0</v>
      </c>
      <c r="G143" s="44">
        <v>0</v>
      </c>
      <c r="H143" s="31"/>
      <c r="I143" s="59"/>
      <c r="J143" s="60"/>
      <c r="K143" s="11"/>
      <c r="L143" s="11"/>
      <c r="M143" s="11"/>
      <c r="N143" s="11"/>
      <c r="O143" s="11"/>
      <c r="P143" s="11"/>
      <c r="Q143" s="11"/>
      <c r="R143" s="11"/>
      <c r="S143" s="52"/>
      <c r="T143" s="61"/>
      <c r="U143" s="61"/>
      <c r="V143" s="61"/>
      <c r="W143" s="61"/>
      <c r="X143" s="61"/>
      <c r="Y143" s="61"/>
      <c r="Z143" s="61"/>
    </row>
    <row r="144" spans="1:26" ht="15.75" customHeight="1" x14ac:dyDescent="0.2">
      <c r="A144" s="34"/>
      <c r="B144" s="48" t="s">
        <v>167</v>
      </c>
      <c r="C144" s="49">
        <v>0</v>
      </c>
      <c r="D144" s="50">
        <v>0</v>
      </c>
      <c r="E144" s="50">
        <v>0</v>
      </c>
      <c r="F144" s="50">
        <v>0</v>
      </c>
      <c r="G144" s="50">
        <v>0</v>
      </c>
      <c r="H144" s="3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52"/>
      <c r="T144" s="61"/>
      <c r="U144" s="61"/>
      <c r="V144" s="61"/>
      <c r="W144" s="61"/>
      <c r="X144" s="61"/>
      <c r="Y144" s="61"/>
      <c r="Z144" s="61"/>
    </row>
    <row r="145" spans="1:26" ht="15.75" customHeight="1" x14ac:dyDescent="0.2">
      <c r="A145" s="34"/>
      <c r="B145" s="42" t="s">
        <v>168</v>
      </c>
      <c r="C145" s="43">
        <v>0</v>
      </c>
      <c r="D145" s="44">
        <v>0</v>
      </c>
      <c r="E145" s="44">
        <v>0</v>
      </c>
      <c r="F145" s="44">
        <v>0</v>
      </c>
      <c r="G145" s="44">
        <v>0</v>
      </c>
      <c r="H145" s="31"/>
      <c r="I145" s="59"/>
      <c r="J145" s="60"/>
      <c r="K145" s="11"/>
      <c r="L145" s="11"/>
      <c r="M145" s="11"/>
      <c r="N145" s="11"/>
      <c r="O145" s="11"/>
      <c r="P145" s="11"/>
      <c r="Q145" s="11"/>
      <c r="R145" s="11"/>
      <c r="S145" s="52"/>
      <c r="T145" s="61"/>
      <c r="U145" s="61"/>
      <c r="V145" s="61"/>
      <c r="W145" s="61"/>
      <c r="X145" s="61"/>
      <c r="Y145" s="61"/>
      <c r="Z145" s="61"/>
    </row>
    <row r="146" spans="1:26" ht="15.75" customHeight="1" x14ac:dyDescent="0.2">
      <c r="A146" s="34"/>
      <c r="B146" s="48" t="s">
        <v>169</v>
      </c>
      <c r="C146" s="49">
        <v>0</v>
      </c>
      <c r="D146" s="50">
        <v>0</v>
      </c>
      <c r="E146" s="50">
        <v>0</v>
      </c>
      <c r="F146" s="50">
        <v>0</v>
      </c>
      <c r="G146" s="50">
        <v>0</v>
      </c>
      <c r="H146" s="3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52"/>
      <c r="T146" s="61"/>
      <c r="U146" s="61"/>
      <c r="V146" s="61"/>
      <c r="W146" s="61"/>
      <c r="X146" s="61"/>
      <c r="Y146" s="61"/>
      <c r="Z146" s="61"/>
    </row>
    <row r="147" spans="1:26" ht="15.75" customHeight="1" x14ac:dyDescent="0.2">
      <c r="A147" s="34"/>
      <c r="B147" s="42" t="s">
        <v>170</v>
      </c>
      <c r="C147" s="43">
        <v>0</v>
      </c>
      <c r="D147" s="44">
        <v>0</v>
      </c>
      <c r="E147" s="44">
        <v>0</v>
      </c>
      <c r="F147" s="44">
        <v>0</v>
      </c>
      <c r="G147" s="44">
        <v>0</v>
      </c>
      <c r="H147" s="3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52"/>
      <c r="T147" s="61"/>
      <c r="U147" s="61"/>
      <c r="V147" s="61"/>
      <c r="W147" s="61"/>
      <c r="X147" s="61"/>
      <c r="Y147" s="61"/>
      <c r="Z147" s="61"/>
    </row>
    <row r="148" spans="1:26" ht="15.75" customHeight="1" x14ac:dyDescent="0.2">
      <c r="A148" s="34"/>
      <c r="B148" s="48" t="s">
        <v>171</v>
      </c>
      <c r="C148" s="49">
        <v>0</v>
      </c>
      <c r="D148" s="50">
        <v>0</v>
      </c>
      <c r="E148" s="50">
        <v>0</v>
      </c>
      <c r="F148" s="50">
        <v>0</v>
      </c>
      <c r="G148" s="50">
        <v>0</v>
      </c>
      <c r="H148" s="31"/>
      <c r="I148" s="59"/>
      <c r="J148" s="60"/>
      <c r="K148" s="11"/>
      <c r="L148" s="11"/>
      <c r="M148" s="11"/>
      <c r="N148" s="11"/>
      <c r="O148" s="11"/>
      <c r="P148" s="11"/>
      <c r="Q148" s="11"/>
      <c r="R148" s="11"/>
      <c r="S148" s="52"/>
      <c r="T148" s="61"/>
      <c r="U148" s="61"/>
      <c r="V148" s="61"/>
      <c r="W148" s="61"/>
      <c r="X148" s="61"/>
      <c r="Y148" s="61"/>
      <c r="Z148" s="61"/>
    </row>
    <row r="149" spans="1:26" ht="15.75" customHeight="1" x14ac:dyDescent="0.2">
      <c r="A149" s="34"/>
      <c r="B149" s="42" t="s">
        <v>172</v>
      </c>
      <c r="C149" s="43">
        <v>0</v>
      </c>
      <c r="D149" s="44">
        <v>0</v>
      </c>
      <c r="E149" s="44">
        <v>0</v>
      </c>
      <c r="F149" s="44">
        <v>0</v>
      </c>
      <c r="G149" s="44">
        <v>0</v>
      </c>
      <c r="H149" s="31"/>
      <c r="I149" s="59"/>
      <c r="J149" s="60"/>
      <c r="K149" s="11"/>
      <c r="L149" s="11"/>
      <c r="M149" s="11"/>
      <c r="N149" s="11"/>
      <c r="O149" s="11"/>
      <c r="P149" s="11"/>
      <c r="Q149" s="11"/>
      <c r="R149" s="11"/>
      <c r="S149" s="52"/>
      <c r="T149" s="61"/>
      <c r="U149" s="61"/>
      <c r="V149" s="61"/>
      <c r="W149" s="61"/>
      <c r="X149" s="61"/>
      <c r="Y149" s="61"/>
      <c r="Z149" s="61"/>
    </row>
    <row r="150" spans="1:26" ht="15.75" customHeight="1" x14ac:dyDescent="0.2">
      <c r="A150" s="34"/>
      <c r="B150" s="48" t="s">
        <v>173</v>
      </c>
      <c r="C150" s="49">
        <v>0</v>
      </c>
      <c r="D150" s="50">
        <v>0</v>
      </c>
      <c r="E150" s="50">
        <v>0</v>
      </c>
      <c r="F150" s="50">
        <v>0</v>
      </c>
      <c r="G150" s="50">
        <v>0</v>
      </c>
      <c r="H150" s="3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52"/>
      <c r="T150" s="61"/>
      <c r="U150" s="61"/>
      <c r="V150" s="61"/>
      <c r="W150" s="61"/>
      <c r="X150" s="61"/>
      <c r="Y150" s="61"/>
      <c r="Z150" s="61"/>
    </row>
    <row r="151" spans="1:26" ht="15.75" customHeight="1" x14ac:dyDescent="0.2">
      <c r="A151" s="34"/>
      <c r="B151" s="42" t="s">
        <v>174</v>
      </c>
      <c r="C151" s="43">
        <v>0</v>
      </c>
      <c r="D151" s="44">
        <v>0</v>
      </c>
      <c r="E151" s="44">
        <v>0</v>
      </c>
      <c r="F151" s="44">
        <v>0</v>
      </c>
      <c r="G151" s="44">
        <v>0</v>
      </c>
      <c r="H151" s="3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52"/>
      <c r="T151" s="61"/>
      <c r="U151" s="61"/>
      <c r="V151" s="61"/>
      <c r="W151" s="61"/>
      <c r="X151" s="61"/>
      <c r="Y151" s="61"/>
      <c r="Z151" s="61"/>
    </row>
    <row r="152" spans="1:26" ht="15.75" customHeight="1" x14ac:dyDescent="0.2">
      <c r="A152" s="34"/>
      <c r="B152" s="48" t="s">
        <v>175</v>
      </c>
      <c r="C152" s="49">
        <v>0</v>
      </c>
      <c r="D152" s="50">
        <v>0</v>
      </c>
      <c r="E152" s="50">
        <v>0</v>
      </c>
      <c r="F152" s="50">
        <v>0</v>
      </c>
      <c r="G152" s="50">
        <v>0</v>
      </c>
      <c r="H152" s="31"/>
      <c r="I152" s="59"/>
      <c r="J152" s="60"/>
      <c r="K152" s="11"/>
      <c r="L152" s="11"/>
      <c r="M152" s="11"/>
      <c r="N152" s="11"/>
      <c r="O152" s="11"/>
      <c r="P152" s="11"/>
      <c r="Q152" s="11"/>
      <c r="R152" s="11"/>
      <c r="S152" s="52"/>
      <c r="T152" s="61"/>
      <c r="U152" s="61"/>
      <c r="V152" s="61"/>
      <c r="W152" s="61"/>
      <c r="X152" s="61"/>
      <c r="Y152" s="61"/>
      <c r="Z152" s="61"/>
    </row>
    <row r="153" spans="1:26" ht="15.75" customHeight="1" x14ac:dyDescent="0.2">
      <c r="A153" s="34"/>
      <c r="B153" s="42" t="s">
        <v>176</v>
      </c>
      <c r="C153" s="43">
        <v>0</v>
      </c>
      <c r="D153" s="44">
        <v>0</v>
      </c>
      <c r="E153" s="44">
        <v>0</v>
      </c>
      <c r="F153" s="44">
        <v>0</v>
      </c>
      <c r="G153" s="44">
        <v>0</v>
      </c>
      <c r="H153" s="31"/>
      <c r="I153" s="59"/>
      <c r="J153" s="60"/>
      <c r="K153" s="11"/>
      <c r="L153" s="11"/>
      <c r="M153" s="11"/>
      <c r="N153" s="11"/>
      <c r="O153" s="11"/>
      <c r="P153" s="11"/>
      <c r="Q153" s="11"/>
      <c r="R153" s="11"/>
      <c r="S153" s="52"/>
      <c r="T153" s="61"/>
      <c r="U153" s="61"/>
      <c r="V153" s="61"/>
      <c r="W153" s="61"/>
      <c r="X153" s="61"/>
      <c r="Y153" s="61"/>
      <c r="Z153" s="61"/>
    </row>
    <row r="154" spans="1:26" ht="15.75" customHeight="1" x14ac:dyDescent="0.2">
      <c r="A154" s="34"/>
      <c r="B154" s="48" t="s">
        <v>177</v>
      </c>
      <c r="C154" s="49">
        <v>0</v>
      </c>
      <c r="D154" s="50">
        <v>0</v>
      </c>
      <c r="E154" s="50">
        <v>0</v>
      </c>
      <c r="F154" s="50">
        <v>0</v>
      </c>
      <c r="G154" s="50">
        <v>0</v>
      </c>
      <c r="H154" s="3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52"/>
      <c r="T154" s="61"/>
      <c r="U154" s="61"/>
      <c r="V154" s="61"/>
      <c r="W154" s="61"/>
      <c r="X154" s="61"/>
      <c r="Y154" s="61"/>
      <c r="Z154" s="61"/>
    </row>
    <row r="155" spans="1:26" ht="15.75" customHeight="1" x14ac:dyDescent="0.2">
      <c r="A155" s="34"/>
      <c r="B155" s="42" t="s">
        <v>178</v>
      </c>
      <c r="C155" s="43">
        <v>0</v>
      </c>
      <c r="D155" s="44">
        <v>0</v>
      </c>
      <c r="E155" s="44">
        <v>0</v>
      </c>
      <c r="F155" s="44">
        <v>0</v>
      </c>
      <c r="G155" s="44">
        <v>0</v>
      </c>
      <c r="H155" s="31"/>
      <c r="I155" s="59"/>
      <c r="J155" s="60"/>
      <c r="K155" s="11"/>
      <c r="L155" s="11"/>
      <c r="M155" s="11"/>
      <c r="N155" s="11"/>
      <c r="O155" s="11"/>
      <c r="P155" s="11"/>
      <c r="Q155" s="11"/>
      <c r="R155" s="11"/>
      <c r="S155" s="52"/>
      <c r="T155" s="61"/>
      <c r="U155" s="61"/>
      <c r="V155" s="61"/>
      <c r="W155" s="61"/>
      <c r="X155" s="61"/>
      <c r="Y155" s="61"/>
      <c r="Z155" s="61"/>
    </row>
    <row r="156" spans="1:26" ht="15.75" customHeight="1" x14ac:dyDescent="0.2">
      <c r="A156" s="34"/>
      <c r="B156" s="48" t="s">
        <v>179</v>
      </c>
      <c r="C156" s="49">
        <v>0</v>
      </c>
      <c r="D156" s="50">
        <v>0</v>
      </c>
      <c r="E156" s="50">
        <v>0</v>
      </c>
      <c r="F156" s="50">
        <v>0</v>
      </c>
      <c r="G156" s="50">
        <v>0</v>
      </c>
      <c r="H156" s="3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52"/>
      <c r="T156" s="61"/>
      <c r="U156" s="61"/>
      <c r="V156" s="61"/>
      <c r="W156" s="61"/>
      <c r="X156" s="61"/>
      <c r="Y156" s="61"/>
      <c r="Z156" s="61"/>
    </row>
    <row r="157" spans="1:26" ht="15.75" customHeight="1" x14ac:dyDescent="0.2">
      <c r="A157" s="34"/>
      <c r="B157" s="42"/>
      <c r="C157" s="43"/>
      <c r="D157" s="44"/>
      <c r="E157" s="44"/>
      <c r="F157" s="44"/>
      <c r="G157" s="44"/>
      <c r="H157" s="3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52"/>
      <c r="T157" s="61"/>
      <c r="U157" s="61"/>
      <c r="V157" s="61"/>
      <c r="W157" s="61"/>
      <c r="X157" s="61"/>
      <c r="Y157" s="61"/>
      <c r="Z157" s="61"/>
    </row>
    <row r="158" spans="1:26" ht="15.75" customHeight="1" x14ac:dyDescent="0.2">
      <c r="A158" s="34"/>
      <c r="B158" s="48"/>
      <c r="C158" s="49"/>
      <c r="D158" s="50"/>
      <c r="E158" s="50"/>
      <c r="F158" s="50"/>
      <c r="G158" s="50"/>
      <c r="H158" s="31"/>
      <c r="I158" s="59"/>
      <c r="J158" s="60"/>
      <c r="K158" s="11"/>
      <c r="L158" s="11"/>
      <c r="M158" s="11"/>
      <c r="N158" s="11"/>
      <c r="O158" s="11"/>
      <c r="P158" s="11"/>
      <c r="Q158" s="11"/>
      <c r="R158" s="11"/>
      <c r="S158" s="52"/>
      <c r="T158" s="61"/>
      <c r="U158" s="61"/>
      <c r="V158" s="61"/>
      <c r="W158" s="61"/>
      <c r="X158" s="61"/>
      <c r="Y158" s="61"/>
      <c r="Z158" s="61"/>
    </row>
    <row r="159" spans="1:26" ht="15.75" customHeight="1" x14ac:dyDescent="0.2">
      <c r="A159" s="34"/>
      <c r="B159" s="42"/>
      <c r="C159" s="43"/>
      <c r="D159" s="44"/>
      <c r="E159" s="44"/>
      <c r="F159" s="44"/>
      <c r="G159" s="44"/>
      <c r="H159" s="31"/>
      <c r="I159" s="59"/>
      <c r="J159" s="60"/>
      <c r="K159" s="11"/>
      <c r="L159" s="11"/>
      <c r="M159" s="11"/>
      <c r="N159" s="11"/>
      <c r="O159" s="11"/>
      <c r="P159" s="11"/>
      <c r="Q159" s="11"/>
      <c r="R159" s="11"/>
      <c r="S159" s="52"/>
      <c r="T159" s="61"/>
      <c r="U159" s="61"/>
      <c r="V159" s="61"/>
      <c r="W159" s="61"/>
      <c r="X159" s="61"/>
      <c r="Y159" s="61"/>
      <c r="Z159" s="61"/>
    </row>
    <row r="160" spans="1:26" ht="15.75" customHeight="1" x14ac:dyDescent="0.2">
      <c r="A160" s="34"/>
      <c r="B160" s="48"/>
      <c r="C160" s="49"/>
      <c r="D160" s="50"/>
      <c r="E160" s="50"/>
      <c r="F160" s="50"/>
      <c r="G160" s="50"/>
      <c r="H160" s="3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52"/>
      <c r="T160" s="61"/>
      <c r="U160" s="61"/>
      <c r="V160" s="61"/>
      <c r="W160" s="61"/>
      <c r="X160" s="61"/>
      <c r="Y160" s="61"/>
      <c r="Z160" s="61"/>
    </row>
    <row r="161" spans="1:26" ht="15.75" customHeight="1" x14ac:dyDescent="0.2">
      <c r="A161" s="34"/>
      <c r="B161" s="42"/>
      <c r="C161" s="43"/>
      <c r="D161" s="44"/>
      <c r="E161" s="44"/>
      <c r="F161" s="44"/>
      <c r="G161" s="44"/>
      <c r="H161" s="31"/>
      <c r="I161" s="59"/>
      <c r="J161" s="60"/>
      <c r="K161" s="11"/>
      <c r="L161" s="11"/>
      <c r="M161" s="11"/>
      <c r="N161" s="11"/>
      <c r="O161" s="11"/>
      <c r="P161" s="11"/>
      <c r="Q161" s="11"/>
      <c r="R161" s="11"/>
      <c r="S161" s="52"/>
      <c r="T161" s="61"/>
      <c r="U161" s="61"/>
      <c r="V161" s="61"/>
      <c r="W161" s="61"/>
      <c r="X161" s="61"/>
      <c r="Y161" s="61"/>
      <c r="Z161" s="61"/>
    </row>
    <row r="162" spans="1:26" ht="15.75" customHeight="1" x14ac:dyDescent="0.2">
      <c r="A162" s="34"/>
      <c r="B162" s="48"/>
      <c r="C162" s="49"/>
      <c r="D162" s="50"/>
      <c r="E162" s="50"/>
      <c r="F162" s="50"/>
      <c r="G162" s="50"/>
      <c r="H162" s="3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52"/>
      <c r="T162" s="61"/>
      <c r="U162" s="61"/>
      <c r="V162" s="61"/>
      <c r="W162" s="61"/>
      <c r="X162" s="61"/>
      <c r="Y162" s="61"/>
      <c r="Z162" s="61"/>
    </row>
    <row r="163" spans="1:26" ht="15.75" customHeight="1" x14ac:dyDescent="0.2">
      <c r="A163" s="34"/>
      <c r="B163" s="42"/>
      <c r="C163" s="43"/>
      <c r="D163" s="44"/>
      <c r="E163" s="44"/>
      <c r="F163" s="44"/>
      <c r="G163" s="44"/>
      <c r="H163" s="3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52"/>
      <c r="T163" s="61"/>
      <c r="U163" s="61"/>
      <c r="V163" s="61"/>
      <c r="W163" s="61"/>
      <c r="X163" s="61"/>
      <c r="Y163" s="61"/>
      <c r="Z163" s="61"/>
    </row>
    <row r="164" spans="1:26" ht="15.75" customHeight="1" x14ac:dyDescent="0.2">
      <c r="A164" s="34"/>
      <c r="B164" s="48"/>
      <c r="C164" s="49"/>
      <c r="D164" s="50"/>
      <c r="E164" s="50"/>
      <c r="F164" s="50"/>
      <c r="G164" s="50"/>
      <c r="H164" s="31"/>
      <c r="I164" s="59"/>
      <c r="J164" s="60"/>
      <c r="K164" s="11"/>
      <c r="L164" s="11"/>
      <c r="M164" s="11"/>
      <c r="N164" s="11"/>
      <c r="O164" s="11"/>
      <c r="P164" s="11"/>
      <c r="Q164" s="11"/>
      <c r="R164" s="11"/>
      <c r="S164" s="52"/>
      <c r="T164" s="61"/>
      <c r="U164" s="61"/>
      <c r="V164" s="61"/>
      <c r="W164" s="61"/>
      <c r="X164" s="61"/>
      <c r="Y164" s="61"/>
      <c r="Z164" s="61"/>
    </row>
    <row r="165" spans="1:26" ht="15.75" customHeight="1" x14ac:dyDescent="0.2">
      <c r="A165" s="34"/>
      <c r="B165" s="42"/>
      <c r="C165" s="43"/>
      <c r="D165" s="44"/>
      <c r="E165" s="44"/>
      <c r="F165" s="44"/>
      <c r="G165" s="44"/>
      <c r="H165" s="31"/>
      <c r="I165" s="59"/>
      <c r="J165" s="60"/>
      <c r="K165" s="11"/>
      <c r="L165" s="11"/>
      <c r="M165" s="11"/>
      <c r="N165" s="11"/>
      <c r="O165" s="11"/>
      <c r="P165" s="11"/>
      <c r="Q165" s="11"/>
      <c r="R165" s="11"/>
      <c r="S165" s="52"/>
      <c r="T165" s="61"/>
      <c r="U165" s="61"/>
      <c r="V165" s="61"/>
      <c r="W165" s="61"/>
      <c r="X165" s="61"/>
      <c r="Y165" s="61"/>
      <c r="Z165" s="61"/>
    </row>
    <row r="166" spans="1:26" ht="15.75" customHeight="1" x14ac:dyDescent="0.2">
      <c r="A166" s="34"/>
      <c r="B166" s="48"/>
      <c r="C166" s="49"/>
      <c r="D166" s="50"/>
      <c r="E166" s="50"/>
      <c r="F166" s="50"/>
      <c r="G166" s="50"/>
      <c r="H166" s="3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52"/>
      <c r="T166" s="61"/>
      <c r="U166" s="61"/>
      <c r="V166" s="61"/>
      <c r="W166" s="61"/>
      <c r="X166" s="61"/>
      <c r="Y166" s="61"/>
      <c r="Z166" s="61"/>
    </row>
    <row r="167" spans="1:26" ht="15.75" customHeight="1" x14ac:dyDescent="0.2">
      <c r="A167" s="34"/>
      <c r="B167" s="42"/>
      <c r="C167" s="43"/>
      <c r="D167" s="44"/>
      <c r="E167" s="44"/>
      <c r="F167" s="44"/>
      <c r="G167" s="44"/>
      <c r="H167" s="31"/>
      <c r="I167" s="59"/>
      <c r="J167" s="60"/>
      <c r="K167" s="11"/>
      <c r="L167" s="11"/>
      <c r="M167" s="11"/>
      <c r="N167" s="11"/>
      <c r="O167" s="11"/>
      <c r="P167" s="11"/>
      <c r="Q167" s="11"/>
      <c r="R167" s="11"/>
      <c r="S167" s="52"/>
      <c r="T167" s="61"/>
      <c r="U167" s="61"/>
      <c r="V167" s="61"/>
      <c r="W167" s="61"/>
      <c r="X167" s="61"/>
      <c r="Y167" s="61"/>
      <c r="Z167" s="61"/>
    </row>
    <row r="168" spans="1:26" ht="15.75" customHeight="1" x14ac:dyDescent="0.2">
      <c r="A168" s="34"/>
      <c r="B168" s="48"/>
      <c r="C168" s="49"/>
      <c r="D168" s="50"/>
      <c r="E168" s="50"/>
      <c r="F168" s="50"/>
      <c r="G168" s="50"/>
      <c r="H168" s="3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52"/>
      <c r="T168" s="61"/>
      <c r="U168" s="61"/>
      <c r="V168" s="61"/>
      <c r="W168" s="61"/>
      <c r="X168" s="61"/>
      <c r="Y168" s="61"/>
      <c r="Z168" s="61"/>
    </row>
    <row r="169" spans="1:26" ht="15.75" customHeight="1" x14ac:dyDescent="0.2">
      <c r="A169" s="34"/>
      <c r="B169" s="42"/>
      <c r="C169" s="43"/>
      <c r="D169" s="44"/>
      <c r="E169" s="44"/>
      <c r="F169" s="44"/>
      <c r="G169" s="44"/>
      <c r="H169" s="3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52"/>
      <c r="T169" s="61"/>
      <c r="U169" s="61"/>
      <c r="V169" s="61"/>
      <c r="W169" s="61"/>
      <c r="X169" s="61"/>
      <c r="Y169" s="61"/>
      <c r="Z169" s="61"/>
    </row>
    <row r="170" spans="1:26" ht="15.75" customHeight="1" x14ac:dyDescent="0.2">
      <c r="A170" s="34"/>
      <c r="B170" s="48"/>
      <c r="C170" s="49"/>
      <c r="D170" s="50"/>
      <c r="E170" s="50"/>
      <c r="F170" s="50"/>
      <c r="G170" s="50"/>
      <c r="H170" s="31"/>
      <c r="I170" s="59"/>
      <c r="J170" s="60"/>
      <c r="K170" s="11"/>
      <c r="L170" s="11"/>
      <c r="M170" s="11"/>
      <c r="N170" s="11"/>
      <c r="O170" s="11"/>
      <c r="P170" s="11"/>
      <c r="Q170" s="11"/>
      <c r="R170" s="11"/>
      <c r="S170" s="52"/>
      <c r="T170" s="61"/>
      <c r="U170" s="61"/>
      <c r="V170" s="61"/>
      <c r="W170" s="61"/>
      <c r="X170" s="61"/>
      <c r="Y170" s="61"/>
      <c r="Z170" s="61"/>
    </row>
    <row r="171" spans="1:26" ht="15.75" customHeight="1" x14ac:dyDescent="0.2">
      <c r="A171" s="34"/>
      <c r="B171" s="42"/>
      <c r="C171" s="43"/>
      <c r="D171" s="44"/>
      <c r="E171" s="44"/>
      <c r="F171" s="44"/>
      <c r="G171" s="44"/>
      <c r="H171" s="31"/>
      <c r="I171" s="59"/>
      <c r="J171" s="60"/>
      <c r="K171" s="11"/>
      <c r="L171" s="11"/>
      <c r="M171" s="11"/>
      <c r="N171" s="11"/>
      <c r="O171" s="11"/>
      <c r="P171" s="11"/>
      <c r="Q171" s="11"/>
      <c r="R171" s="11"/>
      <c r="S171" s="52"/>
      <c r="T171" s="61"/>
      <c r="U171" s="61"/>
      <c r="V171" s="61"/>
      <c r="W171" s="61"/>
      <c r="X171" s="61"/>
      <c r="Y171" s="61"/>
      <c r="Z171" s="61"/>
    </row>
    <row r="172" spans="1:26" ht="15.75" customHeight="1" x14ac:dyDescent="0.2">
      <c r="A172" s="34"/>
      <c r="B172" s="48"/>
      <c r="C172" s="49"/>
      <c r="D172" s="50"/>
      <c r="E172" s="50"/>
      <c r="F172" s="50"/>
      <c r="G172" s="50"/>
      <c r="H172" s="3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52"/>
      <c r="T172" s="61"/>
      <c r="U172" s="61"/>
      <c r="V172" s="61"/>
      <c r="W172" s="61"/>
      <c r="X172" s="61"/>
      <c r="Y172" s="61"/>
      <c r="Z172" s="61"/>
    </row>
    <row r="173" spans="1:26" ht="15.75" customHeight="1" x14ac:dyDescent="0.2">
      <c r="B173" s="48"/>
      <c r="C173" s="49"/>
      <c r="D173" s="50"/>
      <c r="E173" s="50"/>
      <c r="F173" s="50"/>
      <c r="G173" s="50"/>
    </row>
    <row r="174" spans="1:26" ht="15.75" customHeight="1" x14ac:dyDescent="0.2">
      <c r="B174" s="48"/>
      <c r="C174" s="49"/>
      <c r="D174" s="50"/>
      <c r="E174" s="50"/>
      <c r="F174" s="50"/>
      <c r="G174" s="50"/>
    </row>
    <row r="175" spans="1:26" ht="15.75" customHeight="1" x14ac:dyDescent="0.2">
      <c r="B175" s="48"/>
      <c r="C175" s="49"/>
      <c r="D175" s="50"/>
      <c r="E175" s="50"/>
      <c r="F175" s="50"/>
      <c r="G175" s="50"/>
    </row>
    <row r="176" spans="1:26" ht="15.75" customHeight="1" x14ac:dyDescent="0.2">
      <c r="B176" s="48"/>
      <c r="C176" s="49"/>
      <c r="D176" s="50"/>
      <c r="E176" s="50"/>
      <c r="F176" s="50"/>
      <c r="G176" s="50"/>
    </row>
    <row r="177" spans="2:7" ht="15.75" customHeight="1" x14ac:dyDescent="0.2">
      <c r="B177" s="48"/>
      <c r="C177" s="49"/>
      <c r="D177" s="50"/>
      <c r="E177" s="50"/>
      <c r="F177" s="50"/>
      <c r="G177" s="50"/>
    </row>
    <row r="178" spans="2:7" ht="15.75" customHeight="1" x14ac:dyDescent="0.2">
      <c r="B178" s="48"/>
      <c r="C178" s="49"/>
      <c r="D178" s="50"/>
      <c r="E178" s="50"/>
      <c r="F178" s="50"/>
      <c r="G178" s="50"/>
    </row>
    <row r="179" spans="2:7" ht="15.75" customHeight="1" x14ac:dyDescent="0.2">
      <c r="B179" s="48"/>
      <c r="C179" s="49"/>
      <c r="D179" s="50"/>
      <c r="E179" s="50"/>
      <c r="F179" s="50"/>
      <c r="G179" s="50"/>
    </row>
    <row r="180" spans="2:7" ht="15.75" customHeight="1" x14ac:dyDescent="0.2">
      <c r="B180" s="48"/>
      <c r="C180" s="49"/>
      <c r="D180" s="50"/>
      <c r="E180" s="50"/>
      <c r="F180" s="50"/>
      <c r="G180" s="50"/>
    </row>
    <row r="181" spans="2:7" ht="15.75" customHeight="1" x14ac:dyDescent="0.2">
      <c r="B181" s="48"/>
      <c r="C181" s="49"/>
      <c r="D181" s="50"/>
      <c r="E181" s="50"/>
      <c r="F181" s="50"/>
      <c r="G181" s="50"/>
    </row>
    <row r="182" spans="2:7" ht="15.75" customHeight="1" x14ac:dyDescent="0.2">
      <c r="B182" s="48"/>
      <c r="C182" s="49"/>
      <c r="D182" s="50"/>
      <c r="E182" s="50"/>
      <c r="F182" s="50"/>
      <c r="G182" s="50"/>
    </row>
    <row r="183" spans="2:7" ht="15.75" customHeight="1" x14ac:dyDescent="0.2">
      <c r="B183" s="48"/>
      <c r="C183" s="49"/>
      <c r="D183" s="50"/>
      <c r="E183" s="50"/>
      <c r="F183" s="50"/>
      <c r="G183" s="50"/>
    </row>
    <row r="184" spans="2:7" ht="15.75" customHeight="1" x14ac:dyDescent="0.2">
      <c r="B184" s="48"/>
      <c r="C184" s="49"/>
      <c r="D184" s="50"/>
      <c r="E184" s="50"/>
      <c r="F184" s="50"/>
      <c r="G184" s="50"/>
    </row>
    <row r="185" spans="2:7" ht="15.75" customHeight="1" x14ac:dyDescent="0.2">
      <c r="B185" s="48"/>
      <c r="C185" s="49"/>
      <c r="D185" s="50"/>
      <c r="E185" s="50"/>
      <c r="F185" s="50"/>
      <c r="G185" s="50"/>
    </row>
    <row r="186" spans="2:7" ht="15.75" customHeight="1" x14ac:dyDescent="0.2">
      <c r="B186" s="48"/>
      <c r="C186" s="49"/>
      <c r="D186" s="50"/>
      <c r="E186" s="50"/>
      <c r="F186" s="50"/>
      <c r="G186" s="50"/>
    </row>
    <row r="187" spans="2:7" ht="15.75" customHeight="1" x14ac:dyDescent="0.2">
      <c r="B187" s="48"/>
      <c r="C187" s="49"/>
      <c r="D187" s="50"/>
      <c r="E187" s="50"/>
      <c r="F187" s="50"/>
      <c r="G187" s="50"/>
    </row>
    <row r="188" spans="2:7" ht="15.75" customHeight="1" x14ac:dyDescent="0.2">
      <c r="B188" s="48"/>
      <c r="C188" s="49"/>
      <c r="D188" s="50"/>
      <c r="E188" s="50"/>
      <c r="F188" s="50"/>
      <c r="G188" s="50"/>
    </row>
    <row r="189" spans="2:7" ht="15.75" customHeight="1" x14ac:dyDescent="0.2">
      <c r="B189" s="48"/>
      <c r="C189" s="49"/>
      <c r="D189" s="50"/>
      <c r="E189" s="50"/>
      <c r="F189" s="50"/>
      <c r="G189" s="50"/>
    </row>
    <row r="190" spans="2:7" ht="15.75" customHeight="1" x14ac:dyDescent="0.2">
      <c r="B190" s="48"/>
      <c r="C190" s="49"/>
      <c r="D190" s="50"/>
      <c r="E190" s="50"/>
      <c r="F190" s="50"/>
      <c r="G190" s="50"/>
    </row>
    <row r="191" spans="2:7" ht="15.75" customHeight="1" x14ac:dyDescent="0.2">
      <c r="B191" s="48"/>
      <c r="C191" s="49"/>
      <c r="D191" s="50"/>
      <c r="E191" s="50"/>
      <c r="F191" s="50"/>
      <c r="G191" s="50"/>
    </row>
    <row r="192" spans="2:7" ht="15.75" customHeight="1" x14ac:dyDescent="0.2">
      <c r="B192" s="48"/>
      <c r="C192" s="49"/>
      <c r="D192" s="50"/>
      <c r="E192" s="50"/>
      <c r="F192" s="50"/>
      <c r="G192" s="50"/>
    </row>
    <row r="193" spans="2:7" ht="15.75" customHeight="1" x14ac:dyDescent="0.2">
      <c r="B193" s="48"/>
      <c r="C193" s="49"/>
      <c r="D193" s="50"/>
      <c r="E193" s="50"/>
      <c r="F193" s="50"/>
      <c r="G193" s="50"/>
    </row>
    <row r="194" spans="2:7" ht="15.75" customHeight="1" x14ac:dyDescent="0.2">
      <c r="B194" s="48"/>
      <c r="C194" s="49"/>
      <c r="D194" s="50"/>
      <c r="E194" s="50"/>
      <c r="F194" s="50"/>
      <c r="G194" s="50"/>
    </row>
    <row r="195" spans="2:7" ht="15.75" customHeight="1" x14ac:dyDescent="0.2">
      <c r="B195" s="48"/>
      <c r="C195" s="49"/>
      <c r="D195" s="50"/>
      <c r="E195" s="50"/>
      <c r="F195" s="50"/>
      <c r="G195" s="50"/>
    </row>
    <row r="196" spans="2:7" ht="15.75" customHeight="1" x14ac:dyDescent="0.2">
      <c r="B196" s="48"/>
      <c r="C196" s="49"/>
      <c r="D196" s="50"/>
      <c r="E196" s="50"/>
      <c r="F196" s="50"/>
      <c r="G196" s="50"/>
    </row>
    <row r="197" spans="2:7" ht="15.75" customHeight="1" x14ac:dyDescent="0.2">
      <c r="B197" s="48"/>
      <c r="C197" s="49"/>
      <c r="D197" s="50"/>
      <c r="E197" s="50"/>
      <c r="F197" s="50"/>
      <c r="G197" s="50"/>
    </row>
    <row r="198" spans="2:7" ht="15.75" customHeight="1" x14ac:dyDescent="0.2">
      <c r="B198" s="48"/>
      <c r="C198" s="49"/>
      <c r="D198" s="50"/>
      <c r="E198" s="50"/>
      <c r="F198" s="50"/>
      <c r="G198" s="50"/>
    </row>
    <row r="199" spans="2:7" ht="15.75" customHeight="1" x14ac:dyDescent="0.2">
      <c r="B199" s="48"/>
      <c r="C199" s="49"/>
      <c r="D199" s="50"/>
      <c r="E199" s="50"/>
      <c r="F199" s="50"/>
      <c r="G199" s="50"/>
    </row>
    <row r="200" spans="2:7" ht="15.75" customHeight="1" x14ac:dyDescent="0.2">
      <c r="B200" s="48"/>
      <c r="C200" s="49"/>
      <c r="D200" s="50"/>
      <c r="E200" s="50"/>
      <c r="F200" s="50"/>
      <c r="G200" s="50"/>
    </row>
    <row r="201" spans="2:7" ht="15.75" customHeight="1" x14ac:dyDescent="0.2">
      <c r="B201" s="48"/>
      <c r="C201" s="49"/>
      <c r="D201" s="50"/>
      <c r="E201" s="50"/>
      <c r="F201" s="50"/>
      <c r="G201" s="50"/>
    </row>
    <row r="202" spans="2:7" ht="15.75" customHeight="1" x14ac:dyDescent="0.2">
      <c r="B202" s="48"/>
      <c r="C202" s="49"/>
      <c r="D202" s="50"/>
      <c r="E202" s="50"/>
      <c r="F202" s="50"/>
      <c r="G202" s="50"/>
    </row>
    <row r="203" spans="2:7" ht="15.75" customHeight="1" x14ac:dyDescent="0.2"/>
    <row r="204" spans="2:7" ht="15.75" customHeight="1" x14ac:dyDescent="0.2"/>
    <row r="205" spans="2:7" ht="15.75" customHeight="1" x14ac:dyDescent="0.2"/>
    <row r="206" spans="2:7" ht="15.75" customHeight="1" x14ac:dyDescent="0.2"/>
    <row r="207" spans="2:7" ht="15.75" customHeight="1" x14ac:dyDescent="0.2"/>
    <row r="208" spans="2:7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B2:G2"/>
    <mergeCell ref="D4:E4"/>
    <mergeCell ref="F4:G4"/>
    <mergeCell ref="D5:E5"/>
    <mergeCell ref="F5:G5"/>
    <mergeCell ref="K17:L21"/>
    <mergeCell ref="I8:I9"/>
    <mergeCell ref="J8:J9"/>
    <mergeCell ref="I10:J10"/>
    <mergeCell ref="K11:L15"/>
    <mergeCell ref="I16:J16"/>
  </mergeCells>
  <pageMargins left="0.7" right="0.7" top="0.75" bottom="0.75" header="0.51180555555554996" footer="0.5118055555555499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Chemistry LabSims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Denton, Philip</dc:creator>
  <cp:keywords/>
  <dc:description/>
  <cp:lastModifiedBy>Denton, Philip</cp:lastModifiedBy>
  <dcterms:created xsi:type="dcterms:W3CDTF">1970-01-01T00:00:00Z</dcterms:created>
  <dcterms:modified xsi:type="dcterms:W3CDTF">2023-04-04T12:48:39Z</dcterms:modified>
  <cp:category/>
</cp:coreProperties>
</file>